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DieseArbeitsmappe" defaultThemeVersion="124226"/>
  <mc:AlternateContent xmlns:mc="http://schemas.openxmlformats.org/markup-compatibility/2006">
    <mc:Choice Requires="x15">
      <x15ac:absPath xmlns:x15ac="http://schemas.microsoft.com/office/spreadsheetml/2010/11/ac" url="C:\Users\saow131\Desktop\Homepage neues Logo\Informationen für Berufsbeistandspersonen\"/>
    </mc:Choice>
  </mc:AlternateContent>
  <workbookProtection workbookAlgorithmName="SHA-512" workbookHashValue="wtdH/k59YQZHshlFjypBSAdkJbQC4FWu88fxZ1fBRsC/XJu/mn8G1Z1KOPqJkBpVSY2v1mkM5FgESGmcaOA9tg==" workbookSaltValue="9kQ/lIxT88SCwFk9WPhVVA==" workbookSpinCount="100000" lockStructure="1"/>
  <bookViews>
    <workbookView xWindow="6210" yWindow="0" windowWidth="28110" windowHeight="14100"/>
  </bookViews>
  <sheets>
    <sheet name="Hinweise" sheetId="6" r:id="rId1"/>
    <sheet name="Inventar" sheetId="1" r:id="rId2"/>
    <sheet name="Ergänzungen zum Inventar" sheetId="5" r:id="rId3"/>
    <sheet name="Bilanz" sheetId="9" r:id="rId4"/>
    <sheet name="Budget" sheetId="10" r:id="rId5"/>
    <sheet name="Bewertungsvorgaben" sheetId="3" r:id="rId6"/>
    <sheet name="Einzureichende Unterlagen" sheetId="4" r:id="rId7"/>
    <sheet name="Berechnungen" sheetId="2" state="hidden" r:id="rId8"/>
  </sheets>
  <definedNames>
    <definedName name="_xlnm.Print_Area" localSheetId="5">Bewertungsvorgaben!$B$1:$AX$109</definedName>
    <definedName name="_xlnm.Print_Area" localSheetId="3">Bilanz!$A$6:$AW$53</definedName>
    <definedName name="_xlnm.Print_Area" localSheetId="4">Budget!$A$6:$AW$61</definedName>
    <definedName name="_xlnm.Print_Area" localSheetId="6">'Einzureichende Unterlagen'!$A$1:$AY$87</definedName>
    <definedName name="_xlnm.Print_Area" localSheetId="2">'Ergänzungen zum Inventar'!$A$1:$AW$189</definedName>
    <definedName name="_xlnm.Print_Area" localSheetId="0">Hinweise!$A$1:$H$37</definedName>
    <definedName name="_xlnm.Print_Area" localSheetId="1">Inventar!$A$6:$AW$400</definedName>
    <definedName name="_xlnm.Print_Titles" localSheetId="5">Bewertungsvorgaben!$1:$7</definedName>
    <definedName name="_xlnm.Print_Titles" localSheetId="3">Bilanz!$1:$7</definedName>
    <definedName name="_xlnm.Print_Titles" localSheetId="4">Budget!$1:$7</definedName>
    <definedName name="_xlnm.Print_Titles" localSheetId="2">'Ergänzungen zum Inventar'!$1:$7</definedName>
    <definedName name="_xlnm.Print_Titles" localSheetId="1">Inventar!$1:$7</definedName>
  </definedNames>
  <calcPr calcId="162913"/>
</workbook>
</file>

<file path=xl/calcChain.xml><?xml version="1.0" encoding="utf-8"?>
<calcChain xmlns="http://schemas.openxmlformats.org/spreadsheetml/2006/main">
  <c r="AP201" i="1" l="1"/>
  <c r="AD26" i="5"/>
  <c r="AD25" i="5"/>
  <c r="AP155" i="5"/>
  <c r="AP154" i="5"/>
  <c r="AP147" i="5"/>
  <c r="AP146" i="5"/>
  <c r="AP224" i="1"/>
  <c r="AP139" i="5"/>
  <c r="AP138" i="5"/>
  <c r="AP137" i="5"/>
  <c r="AP136" i="5"/>
  <c r="AP223" i="1"/>
  <c r="AP214" i="1"/>
  <c r="AP213" i="1"/>
  <c r="AP202" i="1"/>
  <c r="AP203" i="1"/>
  <c r="AP204" i="1"/>
  <c r="AP48" i="10" l="1"/>
  <c r="AP34" i="10"/>
  <c r="AP51" i="10" l="1"/>
  <c r="B25" i="2"/>
  <c r="AN295" i="1"/>
  <c r="AD53" i="1" l="1"/>
  <c r="C26" i="2"/>
  <c r="C27" i="2"/>
  <c r="AP285" i="1"/>
  <c r="B26" i="2"/>
  <c r="B27" i="2"/>
  <c r="F34" i="2"/>
  <c r="B23" i="2"/>
  <c r="C16" i="2"/>
  <c r="B16" i="2"/>
  <c r="C15" i="2"/>
  <c r="B15" i="2"/>
  <c r="E23" i="2" l="1"/>
  <c r="G23" i="2" s="1"/>
  <c r="AP24" i="9" s="1"/>
  <c r="E15" i="2"/>
  <c r="G15" i="2" s="1"/>
  <c r="C25" i="2"/>
  <c r="E16" i="2"/>
  <c r="G16" i="2" s="1"/>
  <c r="C13" i="2"/>
  <c r="C30" i="2" l="1"/>
  <c r="B30" i="2"/>
  <c r="E30" i="2" l="1"/>
  <c r="B13" i="2"/>
  <c r="B4" i="2" l="1"/>
  <c r="F4" i="2"/>
  <c r="F3" i="2"/>
  <c r="B3" i="2"/>
  <c r="C3" i="2" s="1"/>
  <c r="D3" i="2" s="1"/>
  <c r="G3" i="2" s="1"/>
  <c r="B6" i="2"/>
  <c r="B5" i="2"/>
  <c r="C6" i="2" l="1"/>
  <c r="D6" i="2" s="1"/>
  <c r="C5" i="2"/>
  <c r="D5" i="2" s="1"/>
  <c r="C4" i="2"/>
  <c r="D4" i="2" s="1"/>
  <c r="G4" i="2" s="1"/>
  <c r="F6" i="2" l="1"/>
  <c r="G6" i="2"/>
  <c r="F5" i="2"/>
  <c r="G5" i="2"/>
  <c r="U283" i="1"/>
  <c r="G7" i="2" l="1"/>
  <c r="AP14" i="9" s="1"/>
  <c r="E6" i="2"/>
  <c r="E27" i="2"/>
  <c r="G27" i="2" s="1"/>
  <c r="AP28" i="9" s="1"/>
  <c r="E26" i="2" l="1"/>
  <c r="G26" i="2" s="1"/>
  <c r="AP27" i="9" s="1"/>
  <c r="F23" i="2"/>
  <c r="F16" i="2"/>
  <c r="F15" i="2"/>
  <c r="E25" i="2" l="1"/>
  <c r="G25" i="2" s="1"/>
  <c r="AP26" i="9" s="1"/>
  <c r="C32" i="2"/>
  <c r="C31" i="2"/>
  <c r="C24" i="2"/>
  <c r="C22" i="2"/>
  <c r="C19" i="2"/>
  <c r="C17" i="2"/>
  <c r="C58" i="2"/>
  <c r="C47" i="2"/>
  <c r="C20" i="2"/>
  <c r="C21" i="2"/>
  <c r="C18" i="2"/>
  <c r="C14" i="2"/>
  <c r="E13" i="2"/>
  <c r="G13" i="2" s="1"/>
  <c r="K45" i="2" l="1"/>
  <c r="Z16" i="5" s="1"/>
  <c r="K44" i="2"/>
  <c r="B16" i="5" s="1"/>
  <c r="B58" i="2" l="1"/>
  <c r="E58" i="2"/>
  <c r="E47" i="2"/>
  <c r="B47" i="2"/>
  <c r="B44" i="2"/>
  <c r="B52" i="2" s="1"/>
  <c r="B41" i="2"/>
  <c r="B40" i="2"/>
  <c r="C40" i="2" s="1"/>
  <c r="B39" i="2"/>
  <c r="C39" i="2" s="1"/>
  <c r="B38" i="2"/>
  <c r="B49" i="2" s="1"/>
  <c r="F35" i="2"/>
  <c r="F33" i="2"/>
  <c r="F32" i="2"/>
  <c r="F31" i="2"/>
  <c r="F30" i="2"/>
  <c r="F24" i="2"/>
  <c r="F22" i="2"/>
  <c r="F19" i="2"/>
  <c r="F17" i="2"/>
  <c r="F26" i="2"/>
  <c r="F20" i="2"/>
  <c r="F21" i="2"/>
  <c r="F27" i="2"/>
  <c r="F25" i="2"/>
  <c r="F18" i="2"/>
  <c r="F14" i="2"/>
  <c r="F13" i="2"/>
  <c r="E35" i="2"/>
  <c r="B35" i="2" s="1"/>
  <c r="B33" i="2"/>
  <c r="B32" i="2"/>
  <c r="B31" i="2"/>
  <c r="G30" i="2"/>
  <c r="AP34" i="9" s="1"/>
  <c r="E31" i="2" l="1"/>
  <c r="G31" i="2" s="1"/>
  <c r="AP35" i="9" s="1"/>
  <c r="E32" i="2"/>
  <c r="G32" i="2" s="1"/>
  <c r="AP36" i="9" s="1"/>
  <c r="E33" i="2"/>
  <c r="G33" i="2" s="1"/>
  <c r="AP37" i="9" s="1"/>
  <c r="F37" i="2"/>
  <c r="F36" i="2"/>
  <c r="D58" i="2"/>
  <c r="F58" i="2" s="1"/>
  <c r="G58" i="2" s="1"/>
  <c r="D47" i="2"/>
  <c r="F47" i="2" s="1"/>
  <c r="G47" i="2" s="1"/>
  <c r="F52" i="2" s="1"/>
  <c r="G35" i="2"/>
  <c r="AP39" i="9" s="1"/>
  <c r="C41" i="2"/>
  <c r="B34" i="2" l="1"/>
  <c r="E34" i="2" s="1"/>
  <c r="G34" i="2" s="1"/>
  <c r="AP38" i="9" s="1"/>
  <c r="AP40" i="9" s="1"/>
  <c r="L21" i="2"/>
  <c r="L22" i="2"/>
  <c r="C42" i="2"/>
  <c r="B50" i="2" s="1"/>
  <c r="F50" i="2" s="1"/>
  <c r="F54" i="2" l="1"/>
  <c r="AP16" i="9" s="1"/>
  <c r="F60" i="2" l="1"/>
  <c r="AP17" i="9" s="1"/>
  <c r="B24" i="2" l="1"/>
  <c r="E24" i="2" s="1"/>
  <c r="B22" i="2"/>
  <c r="E22" i="2" s="1"/>
  <c r="B19" i="2"/>
  <c r="E19" i="2" s="1"/>
  <c r="B17" i="2"/>
  <c r="E17" i="2" s="1"/>
  <c r="B20" i="2"/>
  <c r="B21" i="2"/>
  <c r="E21" i="2" s="1"/>
  <c r="B18" i="2"/>
  <c r="E18" i="2" s="1"/>
  <c r="B14" i="2"/>
  <c r="E14" i="2" l="1"/>
  <c r="G14" i="2" s="1"/>
  <c r="E20" i="2"/>
  <c r="G24" i="2"/>
  <c r="AP25" i="9" s="1"/>
  <c r="G18" i="2"/>
  <c r="AP19" i="9" s="1"/>
  <c r="G21" i="2"/>
  <c r="AP22" i="9" s="1"/>
  <c r="G22" i="2"/>
  <c r="AP23" i="9" s="1"/>
  <c r="G19" i="2"/>
  <c r="AP20" i="9" s="1"/>
  <c r="G17" i="2"/>
  <c r="AP18" i="9" s="1"/>
  <c r="H14" i="2" l="1"/>
  <c r="AP15" i="9" s="1"/>
  <c r="G20" i="2"/>
  <c r="AP21" i="9" s="1"/>
  <c r="AP29" i="9" l="1"/>
  <c r="AP43" i="9" s="1"/>
</calcChain>
</file>

<file path=xl/comments1.xml><?xml version="1.0" encoding="utf-8"?>
<comments xmlns="http://schemas.openxmlformats.org/spreadsheetml/2006/main">
  <authors>
    <author>Wiessner Thomas</author>
  </authors>
  <commentList>
    <comment ref="D13" authorId="0" shapeId="0">
      <text>
        <r>
          <rPr>
            <b/>
            <sz val="9"/>
            <color indexed="81"/>
            <rFont val="Segoe UI"/>
            <family val="2"/>
          </rPr>
          <t>Wiessner Thomas:</t>
        </r>
        <r>
          <rPr>
            <sz val="9"/>
            <color indexed="81"/>
            <rFont val="Segoe UI"/>
            <family val="2"/>
          </rPr>
          <t xml:space="preserve">
evtl. anpassen
</t>
        </r>
      </text>
    </comment>
    <comment ref="H14" authorId="0" shapeId="0">
      <text>
        <r>
          <rPr>
            <b/>
            <sz val="9"/>
            <color indexed="81"/>
            <rFont val="Segoe UI"/>
            <family val="2"/>
          </rPr>
          <t>Wiessner Thomas:</t>
        </r>
        <r>
          <rPr>
            <sz val="9"/>
            <color indexed="81"/>
            <rFont val="Segoe UI"/>
            <family val="2"/>
          </rPr>
          <t xml:space="preserve">
Die Bilanz holt sich diesen Wert. Er zählt alle Bankguthaben zusammen</t>
        </r>
      </text>
    </comment>
    <comment ref="A39" authorId="0" shapeId="0">
      <text>
        <r>
          <rPr>
            <b/>
            <sz val="9"/>
            <color indexed="81"/>
            <rFont val="Segoe UI"/>
            <family val="2"/>
          </rPr>
          <t>Wiessner Thomas:</t>
        </r>
        <r>
          <rPr>
            <sz val="9"/>
            <color indexed="81"/>
            <rFont val="Segoe UI"/>
            <family val="2"/>
          </rPr>
          <t xml:space="preserve">
Alter in Jahren, Monaten und Tagen
(Y, M, D)
</t>
        </r>
      </text>
    </comment>
    <comment ref="A40" authorId="0" shapeId="0">
      <text>
        <r>
          <rPr>
            <b/>
            <sz val="9"/>
            <color indexed="81"/>
            <rFont val="Segoe UI"/>
            <family val="2"/>
          </rPr>
          <t>Wiessner Thomas:</t>
        </r>
        <r>
          <rPr>
            <sz val="9"/>
            <color indexed="81"/>
            <rFont val="Segoe UI"/>
            <family val="2"/>
          </rPr>
          <t xml:space="preserve">
Zeit bis zum AHV Alter</t>
        </r>
      </text>
    </comment>
  </commentList>
</comments>
</file>

<file path=xl/sharedStrings.xml><?xml version="1.0" encoding="utf-8"?>
<sst xmlns="http://schemas.openxmlformats.org/spreadsheetml/2006/main" count="799" uniqueCount="444">
  <si>
    <t>Besitzstandsinventar (gemäss Art. 405 ZGB)</t>
  </si>
  <si>
    <t>A. Grundangaben</t>
  </si>
  <si>
    <t>Name</t>
  </si>
  <si>
    <t>Vorname</t>
  </si>
  <si>
    <t>Geburtsdatum</t>
  </si>
  <si>
    <t>PLZ, Ort</t>
  </si>
  <si>
    <t>Adresse</t>
  </si>
  <si>
    <t>2. Angaben Beistandsperson</t>
  </si>
  <si>
    <t>E-Mail-Adresse</t>
  </si>
  <si>
    <t>Welche Versicherungen bestehen zu Gunsten der betreuten Person?</t>
  </si>
  <si>
    <t>Art der Versicherung</t>
  </si>
  <si>
    <t>Versicherungsgesellschaft</t>
  </si>
  <si>
    <t>Police-Nr.</t>
  </si>
  <si>
    <t>1. Versicherungen (einzureichende Unterlagen: Kopien Versicherungspolicen)</t>
  </si>
  <si>
    <t>2. Wohnrecht (einzureichende Unterlagen: Kopie Dienstbarkeitsvertrag)</t>
  </si>
  <si>
    <t>Liegt zu Gunsten der betreuten Person ein Wohnrecht vor?</t>
  </si>
  <si>
    <t>Liegenschaftsadresse</t>
  </si>
  <si>
    <t>Liegenschaftseigentümer</t>
  </si>
  <si>
    <t>Entgeltlichkeit Wohnrecht</t>
  </si>
  <si>
    <t>3. Nutzniessung (einzureichende Unterlagen: Kopie Dienstbarkeitsvertrag, Vermögensnachweis etc.)</t>
  </si>
  <si>
    <t>Besteht zu Gunsten der betreuten Person eine Nutzniessung?</t>
  </si>
  <si>
    <t>Vermögensbeschreibung</t>
  </si>
  <si>
    <t>Vermögenshöhe</t>
  </si>
  <si>
    <t>Vermögenseigentümer</t>
  </si>
  <si>
    <t>4. Ehe- und Erbrecht (einzureichende Unterlagen: Kopie der entsprechenden Dokumente)</t>
  </si>
  <si>
    <t>Dokument/Urkunde</t>
  </si>
  <si>
    <t>Aufbewahrungsort</t>
  </si>
  <si>
    <t>Welche der folgenden Dokumente/Urkunden (Ehevertrag, Testament, Patientenverfügung etc.) liegen vor?</t>
  </si>
  <si>
    <t>5. Weitere Angaben</t>
  </si>
  <si>
    <t>Bezieht die betreute Person eine IV- oder AHV-Rente?</t>
  </si>
  <si>
    <t>1. Barvermögen (einzureichende Unterlagen: Kopie Quittung, Einzahlungsbeleg o. Ä.)</t>
  </si>
  <si>
    <t>Betrag (CHF)</t>
  </si>
  <si>
    <t>Betrag (FW)</t>
  </si>
  <si>
    <t>Wechselkurs</t>
  </si>
  <si>
    <t># 1</t>
  </si>
  <si>
    <t>Konto-/IBAN-Nr.</t>
  </si>
  <si>
    <t>Bank</t>
  </si>
  <si>
    <t>Besitzt die betreute Person Bankkonti (in Schweizer Franken)?</t>
  </si>
  <si>
    <t># 2</t>
  </si>
  <si>
    <t># 3</t>
  </si>
  <si>
    <t># 4</t>
  </si>
  <si>
    <t>Besitzt die betreute Person Bankkonti (in Fremdwährung)?</t>
  </si>
  <si>
    <t>Besitzt die betreute Person Wertschriftendepots?</t>
  </si>
  <si>
    <t>Depot-Nr.</t>
  </si>
  <si>
    <t>2. Bankguthaben in Schweizer Franken (einzureichende Unterlagen: Kopie Kontoauszüge per Inventarstichtag)</t>
  </si>
  <si>
    <t>3. Bankguthaben in Fremdwährung (einzureichende Unterlagen: Kopie Kontoauszüge per Inventarstichtag)</t>
  </si>
  <si>
    <t>Gemeinde</t>
  </si>
  <si>
    <t>Gbbl-Nr.</t>
  </si>
  <si>
    <t>amtlicher Wert</t>
  </si>
  <si>
    <t>Anteil in %</t>
  </si>
  <si>
    <t>Ist die betreute Person an unverteilten Erbschaften beteiligt?</t>
  </si>
  <si>
    <t>Nachlasshöhe</t>
  </si>
  <si>
    <t>Erblasser/-in</t>
  </si>
  <si>
    <t>Schuldner/-in</t>
  </si>
  <si>
    <t>Hat die betreute Person Darlehen vergeben, welche noch nicht vollständig zurückbezahlt sind?</t>
  </si>
  <si>
    <t>Darlehenshöhe</t>
  </si>
  <si>
    <t>Restbetrag (CHF)</t>
  </si>
  <si>
    <t>Hat die betreute Person ein Mietzins- und/oder Heimdepot geleistet?</t>
  </si>
  <si>
    <t>Empfänger/-in</t>
  </si>
  <si>
    <t>Bezeichnung</t>
  </si>
  <si>
    <t>Besitzt die betreute Person Geschäftsvermögen?</t>
  </si>
  <si>
    <t>Firma</t>
  </si>
  <si>
    <t>Firmenwert</t>
  </si>
  <si>
    <t>Kontoführende Einrichtung</t>
  </si>
  <si>
    <t>Konto-Nr./Bezeichnung</t>
  </si>
  <si>
    <t>Besitzt die betreute Person Freizügigkeitsguthaben?</t>
  </si>
  <si>
    <t>Besitzt die betreute Person Säule 3a-Guthaben?</t>
  </si>
  <si>
    <t>Besitzt die betreute Person Säule 3b-Guthaben?</t>
  </si>
  <si>
    <t>Besitzt die betreute Person offene Guthaben und Forderungen?</t>
  </si>
  <si>
    <t>Forderungsgrund</t>
  </si>
  <si>
    <t>übergeben an/in Verwahrung bei</t>
  </si>
  <si>
    <t>Besitzt die betreute Person ein Tresorfach und/oder Safe?</t>
  </si>
  <si>
    <t xml:space="preserve">Betrag (CHF)   </t>
  </si>
  <si>
    <t>(*)</t>
  </si>
  <si>
    <t>Bank/Institution</t>
  </si>
  <si>
    <t>Fach-Nr.</t>
  </si>
  <si>
    <t>Inhalt</t>
  </si>
  <si>
    <t>bei vermutetem, jedoch unbekannten Marktwert CHF 1.00, bei bekanntem Marktwert den effektiven Wert eingeben.</t>
  </si>
  <si>
    <t>6. Bemerkungen</t>
  </si>
  <si>
    <t>17. Bemerkungen (Bsp: Auflistung zur Selbstverwaltung überlassener Vermögenswerte o. Ä.)</t>
  </si>
  <si>
    <t>Ist das Mobiliar bzw. der Hausrat zu bewerten, nehmen Sie umgehend mit der KESB Kontakt auf.</t>
  </si>
  <si>
    <t>Liegen offene Rechnungen und/oder Verpflichtungen vor?</t>
  </si>
  <si>
    <t>Gläubiger/-in</t>
  </si>
  <si>
    <t>Hat die betreute Person Darlehen aufgenommen, welche noch nicht vollständig zurückbezahlt sind?</t>
  </si>
  <si>
    <t>3. Hypothekardarlehen (einzureichende Unterlagen: Kopie Verträge, Korrespondenz o. Ä.)</t>
  </si>
  <si>
    <t>Bestehen zu Lasten der betreuten Person nicht vollständig zurückbezahlte Hypothekardarlehen?</t>
  </si>
  <si>
    <t>Betreibungen</t>
  </si>
  <si>
    <t>Verlustscheine</t>
  </si>
  <si>
    <t>Anzahl</t>
  </si>
  <si>
    <t>Betreibungen sind mit dem effektiven Wert, Verlustscheine gesamthaft mit CHF 1.00 aufzunehmen.</t>
  </si>
  <si>
    <t>5. Sozialhilfeschulden (einzureichende Unterlagen: Kopie Verfügungen, Korrespondenz o. Ä.)</t>
  </si>
  <si>
    <t>Bestehen zu Lasten der betreuten Person Sozialhilfeschulden?</t>
  </si>
  <si>
    <t>Sozialhilfeschulden werden mit CHF 1.00 bewertet</t>
  </si>
  <si>
    <t>6. Bemerkungen (Bsp: Auflistung zur Selbstverwaltung überlassener Vermögenswerte o. Ä.)</t>
  </si>
  <si>
    <t>Inventarstichtag (Datum Massnahmeerrichtung)</t>
  </si>
  <si>
    <t>Besitzt die betreute Person Mobiliar und/oder Hausrat mit wesentlichem Marktwert?</t>
  </si>
  <si>
    <t>Wurde anlässlich der Inventaraufnahme Bargeld in Schweizer Franken vorgefunden?</t>
  </si>
  <si>
    <t>Wurde anlässlich der Inventaraufnahme Bargeld in Fremdwährung vorgefunden?</t>
  </si>
  <si>
    <t>1. Angaben betreute Person / Massnahmeerrichtung</t>
  </si>
  <si>
    <t>Euro</t>
  </si>
  <si>
    <t>US-Dollar</t>
  </si>
  <si>
    <t>Britisches Pfund</t>
  </si>
  <si>
    <t>Australischer Dollar</t>
  </si>
  <si>
    <t>Brasilianischer Real</t>
  </si>
  <si>
    <t>Chilenischer Peso</t>
  </si>
  <si>
    <t>Chines. Renminbi</t>
  </si>
  <si>
    <t>Dänische Krone</t>
  </si>
  <si>
    <t>Hongkong-Dollar</t>
  </si>
  <si>
    <t>Indische Rupie</t>
  </si>
  <si>
    <t>Indonesische Rupiah</t>
  </si>
  <si>
    <t>Israelischer Schekel</t>
  </si>
  <si>
    <t>Japanischer Yen</t>
  </si>
  <si>
    <t>Kanadischer Dollar</t>
  </si>
  <si>
    <t>Malaysischer Ringgit</t>
  </si>
  <si>
    <t>Mexikanischer Peso</t>
  </si>
  <si>
    <t>Neuseeland-Dollar</t>
  </si>
  <si>
    <t>Norwegische Krone</t>
  </si>
  <si>
    <t>Pakistanische Rupie</t>
  </si>
  <si>
    <t>Philippinischer Peso</t>
  </si>
  <si>
    <t>Polnischer Zloty</t>
  </si>
  <si>
    <t>Russischer Rubel</t>
  </si>
  <si>
    <t>Schwedische Krone</t>
  </si>
  <si>
    <t>Singapur-Dollar</t>
  </si>
  <si>
    <t>Südafrikanischer Rand</t>
  </si>
  <si>
    <t>Südkoreanischer Won</t>
  </si>
  <si>
    <t>Taiwan-Dollar</t>
  </si>
  <si>
    <t>Thailändischer Baht</t>
  </si>
  <si>
    <t>Tschechische Krone</t>
  </si>
  <si>
    <t>Türkische Lira</t>
  </si>
  <si>
    <t>Ungarischer Forint</t>
  </si>
  <si>
    <t>Andere</t>
  </si>
  <si>
    <t>Barvermögen</t>
  </si>
  <si>
    <t>Bankguthaben</t>
  </si>
  <si>
    <t>Wertschriften</t>
  </si>
  <si>
    <t>Unverteilte Erbschaften</t>
  </si>
  <si>
    <t>Aktivdarlehen</t>
  </si>
  <si>
    <t>Mietzins-/Heimdepot</t>
  </si>
  <si>
    <t>Geschäftsvermögen</t>
  </si>
  <si>
    <t>Freizügigkeitsguthaben</t>
  </si>
  <si>
    <t>Säule 3a-Guthaben</t>
  </si>
  <si>
    <t>Säule 3b-Guthaben</t>
  </si>
  <si>
    <t>Tresorfach/Safe</t>
  </si>
  <si>
    <t>Mobiliar/Hausrat</t>
  </si>
  <si>
    <t>1. Aktiven</t>
  </si>
  <si>
    <t>2. Passiven</t>
  </si>
  <si>
    <t>Offene Rechnungen/Verpflichtungen</t>
  </si>
  <si>
    <t>Passivdarlehen</t>
  </si>
  <si>
    <t>Sozialhilfeschulden</t>
  </si>
  <si>
    <t>Total Passiven</t>
  </si>
  <si>
    <t>Total Aktiven</t>
  </si>
  <si>
    <t>4. Bemerkungen</t>
  </si>
  <si>
    <t>Bewertungsvorgaben</t>
  </si>
  <si>
    <t>Einzureichende Unterlagen</t>
  </si>
  <si>
    <t>2. Bankguthaben CHF</t>
  </si>
  <si>
    <t>3. Bankguthaben FW</t>
  </si>
  <si>
    <t>Hinweise</t>
  </si>
  <si>
    <t>Ergänzungsleistungen</t>
  </si>
  <si>
    <t>Hilflosenentschädigung</t>
  </si>
  <si>
    <t>Ergebnis</t>
  </si>
  <si>
    <t>Zustimmung der betreuten Person</t>
  </si>
  <si>
    <t>Kann die betreute Person den Inhalt des vorliegenden Besitzstandsinventars erfassen?</t>
  </si>
  <si>
    <t>wenn nein, bitte begründen:</t>
  </si>
  <si>
    <t>Unterzeichnung</t>
  </si>
  <si>
    <t>Ort und Datum</t>
  </si>
  <si>
    <t>Unterschrift</t>
  </si>
  <si>
    <t>Die Beistandsperson</t>
  </si>
  <si>
    <t xml:space="preserve">Die betreute Person </t>
  </si>
  <si>
    <t>Mobile</t>
  </si>
  <si>
    <t>Aktiven</t>
  </si>
  <si>
    <t>1.</t>
  </si>
  <si>
    <t>Bewertung</t>
  </si>
  <si>
    <t>(Schweizer Franken und Fremdwährung)</t>
  </si>
  <si>
    <t>2.</t>
  </si>
  <si>
    <t xml:space="preserve"> </t>
  </si>
  <si>
    <t>3.</t>
  </si>
  <si>
    <t>Nominalwert (ohne Marchzinsen)</t>
  </si>
  <si>
    <t>Nominalwert</t>
  </si>
  <si>
    <t>4.</t>
  </si>
  <si>
    <t>Kassenobligationen, Genossen-</t>
  </si>
  <si>
    <t>Kurswert (ohne Marchzinsen)</t>
  </si>
  <si>
    <t>5.</t>
  </si>
  <si>
    <t>Amtlicher Wert</t>
  </si>
  <si>
    <t>6.</t>
  </si>
  <si>
    <t>Anteil gemäss Steuerveranlagung</t>
  </si>
  <si>
    <t>7.</t>
  </si>
  <si>
    <t>aktuelle Darlehenshöhe (ohne Marchzinsen)</t>
  </si>
  <si>
    <t>8.</t>
  </si>
  <si>
    <t>9.</t>
  </si>
  <si>
    <t>10.</t>
  </si>
  <si>
    <t>CHF 1.00 p.m. bzw. fünf Jahre vor Er-</t>
  </si>
  <si>
    <t>12.</t>
  </si>
  <si>
    <t>Rückkaufswert per 31.12. des Vorjahres</t>
  </si>
  <si>
    <t>13.</t>
  </si>
  <si>
    <t>14.</t>
  </si>
  <si>
    <t>CHF 1.00 p.m.</t>
  </si>
  <si>
    <t>15.</t>
  </si>
  <si>
    <t>16.</t>
  </si>
  <si>
    <t>2./</t>
  </si>
  <si>
    <t>Bemerkungen</t>
  </si>
  <si>
    <t>verbuchen; bei Sammelbestand ergibt sich der</t>
  </si>
  <si>
    <t>Erfolg aus der Differenz zwischen dem Depot-</t>
  </si>
  <si>
    <t>auszug per Abschlussdatum und dem Buchwert</t>
  </si>
  <si>
    <t>per Eröffnungsdatum</t>
  </si>
  <si>
    <t>Einzelne Transaktionen sind erfolgswirksam zu</t>
  </si>
  <si>
    <t>Prüfung auf vorhandenen Darlehensvertrag;</t>
  </si>
  <si>
    <t>allenfalls Zinseinnahmen budgetieren</t>
  </si>
  <si>
    <t>Jahre vor Erreichen des ordentlichen AHV-</t>
  </si>
  <si>
    <t>Rentenalters bezogen werden</t>
  </si>
  <si>
    <t>Passiven</t>
  </si>
  <si>
    <t>Nominalwert (ohne Zinsen)</t>
  </si>
  <si>
    <t>gilt auch für in Rechnung gestellte Steuern</t>
  </si>
  <si>
    <t>Hypothekardarlehen</t>
  </si>
  <si>
    <t>Betreibungen mit effektivem Forderungsbe-</t>
  </si>
  <si>
    <t>trag; Verlustscheine gesamthaft mit CHF 1.00 p.m.</t>
  </si>
  <si>
    <t>Einführende Hinweise</t>
  </si>
  <si>
    <t>Unterlagen</t>
  </si>
  <si>
    <t>Sachgebiet</t>
  </si>
  <si>
    <t>reichen des ordentlichen Pensionierungs-</t>
  </si>
  <si>
    <t>Rente zum Wert per 31.12. des Vorjahres</t>
  </si>
  <si>
    <t>Säule 3a- und 3b-Guthaben</t>
  </si>
  <si>
    <t>Betreibungs- und Verlustscheinregisterauszug</t>
  </si>
  <si>
    <t>Einkommen</t>
  </si>
  <si>
    <t>Sozialversicherungen</t>
  </si>
  <si>
    <t>Versicherungen</t>
  </si>
  <si>
    <t>Steuern</t>
  </si>
  <si>
    <t>Wohnsituation</t>
  </si>
  <si>
    <t>Sämtliche sachdienlichen Hinweise und benötigten Unterlagen sind in Kopie einzureichen; Bestandsnachweise per Inventarstichtag angeben.</t>
  </si>
  <si>
    <t>Ergänzung zum Besitzstandsinventar</t>
  </si>
  <si>
    <t>Ergänzung</t>
  </si>
  <si>
    <t>Total</t>
  </si>
  <si>
    <t>Inventar</t>
  </si>
  <si>
    <t>ja/nein</t>
  </si>
  <si>
    <t>3. Hypothekardarlehen</t>
  </si>
  <si>
    <t>4. Betreibungen</t>
  </si>
  <si>
    <t>Verlustscheine (wenn keine Verlustscheine, 0 eingeben)</t>
  </si>
  <si>
    <t>Total effk</t>
  </si>
  <si>
    <t>Sind gegen die betreute Person Betreibungen eingeleitet worden bzw. bestehen Verlustscheine?</t>
  </si>
  <si>
    <t>Geschlecht</t>
  </si>
  <si>
    <t>Rente</t>
  </si>
  <si>
    <t>Alter Y</t>
  </si>
  <si>
    <t>Alter M</t>
  </si>
  <si>
    <t>Alter D</t>
  </si>
  <si>
    <t>Alter Total</t>
  </si>
  <si>
    <t>Angabe FZ-Leistung</t>
  </si>
  <si>
    <t>Alter erreicht</t>
  </si>
  <si>
    <t>Total korr.</t>
  </si>
  <si>
    <t>Grenzwert Rente</t>
  </si>
  <si>
    <t>Säule 3a</t>
  </si>
  <si>
    <t>Guthaben</t>
  </si>
  <si>
    <t>Währungen</t>
  </si>
  <si>
    <t>Hinweis</t>
  </si>
  <si>
    <t>Dieses Formular ist nur auszufüllen, wenn ergänzende Aktiv- und/oder Passivpositionen vorhanden sind.</t>
  </si>
  <si>
    <t>Grundangaben</t>
  </si>
  <si>
    <t>Name, Vorname der betreuten Person</t>
  </si>
  <si>
    <t>Name, Vorname der Beistandsperson</t>
  </si>
  <si>
    <t>Name, Vorname bP</t>
  </si>
  <si>
    <t>Name, Vorname BP</t>
  </si>
  <si>
    <t># 5</t>
  </si>
  <si>
    <t># 6</t>
  </si>
  <si>
    <t># 7</t>
  </si>
  <si>
    <t># 8</t>
  </si>
  <si>
    <t>Durch betreute Person selbstverwaltete</t>
  </si>
  <si>
    <t>Vermögenswerte (Taschengeldkonto etc.)</t>
  </si>
  <si>
    <t>Nutzniessung und Wohnrecht</t>
  </si>
  <si>
    <t>gilt auch für vorfinanzierte Beistandschafts-</t>
  </si>
  <si>
    <t>entschädigung und Massnahmekosten</t>
  </si>
  <si>
    <t>Hinweise zum Inventar-Tool</t>
  </si>
  <si>
    <t>Ergänzungen zum Inventar</t>
  </si>
  <si>
    <t>Kindes- und Erwachsenenschutzbehörde (KESB)</t>
  </si>
  <si>
    <t>11.</t>
  </si>
  <si>
    <t>gebundene Vorsorgegelder können ab fünf</t>
  </si>
  <si>
    <t>alters oder bei Bezug einer vollen IV-</t>
  </si>
  <si>
    <t>Richtigkeit und Vollständigkeit</t>
  </si>
  <si>
    <t>Eingabe</t>
  </si>
  <si>
    <t>Barvermögen CHF</t>
  </si>
  <si>
    <t>Barvermögen FW-1</t>
  </si>
  <si>
    <t>Barvermögen FW-2</t>
  </si>
  <si>
    <t>Barvermögen FW-3</t>
  </si>
  <si>
    <t>Wert Pos.</t>
  </si>
  <si>
    <t>Wert Bilanz</t>
  </si>
  <si>
    <t>Gesamttotal</t>
  </si>
  <si>
    <t>B. Aktiven</t>
  </si>
  <si>
    <t>C. Passiven</t>
  </si>
  <si>
    <t>D. Sachangaben</t>
  </si>
  <si>
    <t>Steuerwert</t>
  </si>
  <si>
    <t># 9</t>
  </si>
  <si>
    <t># 10</t>
  </si>
  <si>
    <t># 11</t>
  </si>
  <si>
    <t># 12</t>
  </si>
  <si>
    <t>wenn Rente gezahlt wird, wird das 3a-Guthaben effektiv angesetzt, ansonsten 1.-</t>
  </si>
  <si>
    <t>ohne ganze Rente (IV, AHV) 1.-, ansonsten effektiv</t>
  </si>
  <si>
    <t>wenn Alter -5 nicht erreicht 1.-, ansonsten effektiv</t>
  </si>
  <si>
    <t>bei vermutetem, jedoch unbekannten Marktwert CHF 1.00, bei bekanntem Marktwert den effektiven Wert eingeben. Ist eine Tresorfach bzw. Safeinventarisation notwendig, nehmen Sie umgehend mit der KESB Kontakt auf.</t>
  </si>
  <si>
    <t>Sozialamt SA</t>
  </si>
  <si>
    <t>Kindes- und Erwachsenenschutzbehörde</t>
  </si>
  <si>
    <t>Telefon</t>
  </si>
  <si>
    <t>Summe Inventar+Ergänzung</t>
  </si>
  <si>
    <t>Diesen Wert holt sich die Bilanz</t>
  </si>
  <si>
    <t>Grenzwert Alter (männlich oder weiblich)</t>
  </si>
  <si>
    <t>Bewertung der Freizügigkeitsleistungen</t>
  </si>
  <si>
    <t>Steuerwert 65%</t>
  </si>
  <si>
    <t>Fahrzeuge zum Steuerwert angeben</t>
  </si>
  <si>
    <t>sind zu bilanzieren</t>
  </si>
  <si>
    <t>Saldoveränderung per 31.12.</t>
  </si>
  <si>
    <t>im Einzelfall klären</t>
  </si>
  <si>
    <t>Einzahlungsbeleg, Saldonachweis, Rechnung, Vereinbarung, Vertrag</t>
  </si>
  <si>
    <t>Vertrag (Miet-/Heimvertrag), Tarifausweis, Heimrechnung</t>
  </si>
  <si>
    <t>Aktien, Obligationen, Anlagefonds etc.</t>
  </si>
  <si>
    <t>Besitzt die betreute Person weitere vermögensrelevante Sachwerte?</t>
  </si>
  <si>
    <t>bei vermutetem, jedoch unbekanntem Marktwert CHF 1.00, bei bekanntem Marktwert den Marktwert eingeben.</t>
  </si>
  <si>
    <t>in die Bilanz:</t>
  </si>
  <si>
    <t xml:space="preserve">Inhaber </t>
  </si>
  <si>
    <t>Inhaber</t>
  </si>
  <si>
    <t>Ergänzungsblatt</t>
  </si>
  <si>
    <r>
      <t xml:space="preserve">Ja/Nein Abfragen aus dem Inventarblatt. Sind </t>
    </r>
    <r>
      <rPr>
        <b/>
        <sz val="8"/>
        <color theme="1"/>
        <rFont val="Arial"/>
        <family val="2"/>
      </rPr>
      <t>nicht</t>
    </r>
    <r>
      <rPr>
        <sz val="8"/>
        <color theme="1"/>
        <rFont val="Arial"/>
        <family val="2"/>
      </rPr>
      <t xml:space="preserve"> relevant für eine Übernahme in die Bilanz</t>
    </r>
  </si>
  <si>
    <t xml:space="preserve">Eigentumsart </t>
  </si>
  <si>
    <t xml:space="preserve">Vertrag </t>
  </si>
  <si>
    <t xml:space="preserve">übergeben an </t>
  </si>
  <si>
    <t>Versicherte Person/-en</t>
  </si>
  <si>
    <t xml:space="preserve">Währung </t>
  </si>
  <si>
    <t>Eigentumsart</t>
  </si>
  <si>
    <t>Vertrag</t>
  </si>
  <si>
    <r>
      <t xml:space="preserve">Geschlecht </t>
    </r>
    <r>
      <rPr>
        <sz val="8"/>
        <color theme="1"/>
        <rFont val="Symbol"/>
        <family val="1"/>
        <charset val="2"/>
      </rPr>
      <t/>
    </r>
  </si>
  <si>
    <t>Zivilstand</t>
  </si>
  <si>
    <t xml:space="preserve">ja/nein </t>
  </si>
  <si>
    <t>Besitzt die betreute Person Liegenschaften?</t>
  </si>
  <si>
    <t>Ist die Inventaraufnahme eines Tresorfaches/Safes notwendig, nehmen Sie umgehend mit der KESB Kontakt auf.</t>
  </si>
  <si>
    <t>Bilanz</t>
  </si>
  <si>
    <t>E. Vollständigkeitserklärung und Unterzeichnung</t>
  </si>
  <si>
    <t>Wert des Mobiliars und/oder des Hausrats</t>
  </si>
  <si>
    <t>4. Verlustscheine</t>
  </si>
  <si>
    <t>5. Sozialhilfeschulden</t>
  </si>
  <si>
    <t>Liegenschaften</t>
  </si>
  <si>
    <t>Budget</t>
  </si>
  <si>
    <t>Lohn/Gehalt</t>
  </si>
  <si>
    <t>AHV/IV-Rente</t>
  </si>
  <si>
    <t>Sozialleistungen</t>
  </si>
  <si>
    <t>Finanzertrag</t>
  </si>
  <si>
    <t>Radio/TV/Telefon/EDV</t>
  </si>
  <si>
    <t>Strom/Wasser/Entsorgung</t>
  </si>
  <si>
    <t>Kranken- und Unfallversicherung (KVG/VVG) / IPV</t>
  </si>
  <si>
    <t>AHV-NE-Beiträge</t>
  </si>
  <si>
    <t>Einzuzahlen auf Konto, Bargeldhaltung nur im Ausnahmefall; Fremdwährungen zum Notenkurs umrechnen (Ankaufskurs per Stichtag)</t>
  </si>
  <si>
    <t>Fremdwährungen zum Devisenkurs umrechnen (Ankaufskurs per Stichtag)</t>
  </si>
  <si>
    <t>Register gelb:</t>
  </si>
  <si>
    <t>Register orange:</t>
  </si>
  <si>
    <t>Register hellgrün:</t>
  </si>
  <si>
    <t>Register dunkelgrün:</t>
  </si>
  <si>
    <t>Register hellblau:</t>
  </si>
  <si>
    <t>Register dunkelblau:</t>
  </si>
  <si>
    <t>Register grau:</t>
  </si>
  <si>
    <t>Das vorliegende Inventar-Tool ist in sieben Bereiche gegliedert:</t>
  </si>
  <si>
    <t>F. Ergänzung Aktiven</t>
  </si>
  <si>
    <t>G. Ergänzung Passiven</t>
  </si>
  <si>
    <t>I. Bilanz</t>
  </si>
  <si>
    <t>J. Budget</t>
  </si>
  <si>
    <t>3. Ergebnis (monatlich)</t>
  </si>
  <si>
    <t>KK-Selbstbehalt/Franchise</t>
  </si>
  <si>
    <t>Übrige Versicherungen und Vorsorge</t>
  </si>
  <si>
    <t>Finanzaufwand / Verwaltung/Gebühren</t>
  </si>
  <si>
    <t>Übriger Aufwand</t>
  </si>
  <si>
    <t>Übriger Ertrag</t>
  </si>
  <si>
    <t>Freizeit/Ferien/Fahrzeug</t>
  </si>
  <si>
    <t>Persönlicher Unterhalt</t>
  </si>
  <si>
    <t>wenn bekannt der Marktwert, ansonsten</t>
  </si>
  <si>
    <t>Bei Fragen oder Unklarheiten steht Ihnen die für Sie zuständige PriBe-Fachstelle gerne zur Verfügung.</t>
  </si>
  <si>
    <t>Ja/Nein Abfragen aus dem Inventarblatt. Sind nicht relevant für eine Übernahme in die Bilanz</t>
  </si>
  <si>
    <t>Felder in dieser Farbe werden in die Bilanz übertragen</t>
  </si>
  <si>
    <t>siehe Berechnung in grünem Kasten</t>
  </si>
  <si>
    <t>Betreibungen (Anzahl und Gesamtbetrag)</t>
  </si>
  <si>
    <t>3. Vermögen (Aktiven abzgl. Passiven)</t>
  </si>
  <si>
    <t>2. Ertrag (monatlich)</t>
  </si>
  <si>
    <t>1. Aufwand (monatlich)</t>
  </si>
  <si>
    <t>Wohnen / Miete/Heim</t>
  </si>
  <si>
    <t xml:space="preserve">Kindes- und Erwachsenenschutzbehörde </t>
  </si>
  <si>
    <t>4. Freizügigkeitsguthaben (einzureichende Unterlagen: Kontoauszug, Police o. Ä.)</t>
  </si>
  <si>
    <t>5. Säule 3a-Guthaben (einzureichende Unterlagen: Kontoauszug, Bescheinigung o. Ä.)</t>
  </si>
  <si>
    <t>6. Säule 3b-Guthaben (einzureichende Unterlagen: Kontoauszug, Police o. Ä.)</t>
  </si>
  <si>
    <t>9. Mietzins-/Heimdepot (einzureichende Unterlagen: Kopie Kontoauszug, Quittung o. Ä.)</t>
  </si>
  <si>
    <t>10. Aktivdarlehen (einzureichende Unterlagen: Kopie Darlehensvertrag, Rückzahlungsbelege o. Ä.)</t>
  </si>
  <si>
    <t>11. Weitere vermögensrelevante Sachwerte (einzureichende Unterlagen: Kopie Kaufverträge, Belege o. Ä.)</t>
  </si>
  <si>
    <t>13. Tresorfach/Safe (einzureichende Unterlagen: Beschrieb, Kopie Verträge o. Ä.)</t>
  </si>
  <si>
    <t>14. Liegenschaften (einzureichende Unterlagen: Kopie Grundbuchauszug o. Ä.)</t>
  </si>
  <si>
    <t>16. Unverteilte Erbschaften (einzureichende Unterlagen: Kopie Erbvertrag, Steuerinventar o. Ä.)</t>
  </si>
  <si>
    <t>4. Freizügigkeitsguthaben</t>
  </si>
  <si>
    <t>5. Säule 3a-Guthaben</t>
  </si>
  <si>
    <t>6. Säule 3b-Guthaben</t>
  </si>
  <si>
    <t>7. Wertschriften</t>
  </si>
  <si>
    <t>9. Mietzins-/Heimdepot</t>
  </si>
  <si>
    <t>10. Aktivdarlehen</t>
  </si>
  <si>
    <t>13. Tresorfach/Safe</t>
  </si>
  <si>
    <t>14. Grundstücke</t>
  </si>
  <si>
    <t>15. Geschäftsvermögen</t>
  </si>
  <si>
    <t>Im Inventar sind sämtliche Aktiv- und Passivpositionen der von Ihnen betreuten Person aufzunehmen. Zudem erstellen Sie ein Budget über den Aufwand und den Ertrag. Die jeweils rötlich eingefärbten Felder sind zwingend auszufüllen; soweit nötig, sind ergänzende Angaben in den entsprechenden Feldern einzutragen. Das Register "Ergänzungen zum Inventar" ist nur dann auszufüllen, wenn die vorgegebenen Positionen nicht ausreichen.</t>
  </si>
  <si>
    <t xml:space="preserve">Alle Wertpositionen sind per Stichtag, dem Datum der Massnahmeerrichtung, aufzunehmen. Die Bewertung erfolgt gemäss den Bewertungsvorgaben im Register hellblau. </t>
  </si>
  <si>
    <t>In dem Register "Einzureichende Unterlagen" sind die einzureichenden Belege und Unterlagen aufgeführt. Achten Sie darauf, keine Originaldokumente, sondern Kopien einzureichen.</t>
  </si>
  <si>
    <t>7. Wertschriften (einzureichende Unterlagen: Kopie Depotauszüge per Inventarstichtag)</t>
  </si>
  <si>
    <t>8. Guthaben/Forderungen (einzureichende Unterlagen: Kopien Belege, Quittungen o. Ä.)</t>
  </si>
  <si>
    <t>12. Mobiliar/Hausrat (einzureichende Unterlagen: Übersichtsliste, Fotos o. Ä.)</t>
  </si>
  <si>
    <t>2. Passivdarlehen (einzureichende Unterlagen: Kopie Verträge, Korrespondenz o. Ä.)</t>
  </si>
  <si>
    <t>4. Betreibungen/Verlustscheine (einzureichende Unterlagen: Kopie Betreibungsregisterauszug)</t>
  </si>
  <si>
    <t>Die Beistandsperson bestätigt, dass sie das vorliegende Besitzstandsinventar wahrheitsgetreu und vollständig ausgefüllt hat. Sämtliche relevanten Informationen und Angaben sind angegeben und alle sachdienlichen Unterlagen beigelegt. Die Beistandsperson nimmt zur Kenntnis, dass eine absichtliche oder grobfahrlässige falsche Darstellung einen Straftatbestand (z.B. Urkundenfälschung) erfüllen kann.</t>
  </si>
  <si>
    <t>1. Offene Rechnungen/Verpflichtungen (einzureichende Unterlagen: Kopie Rechnungen, Korrespondenzen o. Ä.)</t>
  </si>
  <si>
    <t>1. Offene Rechnungen/Verpflichtungen (einzureichende Unterlagen: Kopie Rechnungen, Korresp. o. Ä.)</t>
  </si>
  <si>
    <t>Guthaben/Forderungen</t>
  </si>
  <si>
    <t>Legen Sie die aktuelle Steuererklärung und die letzte definitive Steuerveranlagung bei. Im Feld "Bemerkungen" können Sie ergänzende Erklärungen und Bemerkungen eingeben (beispielsweise "Entscheid EL noch hängig", "Mobilitätskosten geschätzt" etc.).  Zahleneingabe ohne Vorzeichen.</t>
  </si>
  <si>
    <t>Total Aufwand</t>
  </si>
  <si>
    <t>Total Ertrag</t>
  </si>
  <si>
    <t>Übriger Rentenertrag</t>
  </si>
  <si>
    <t>schaftsanteile o. Ä.</t>
  </si>
  <si>
    <t>Betreibungen/Verlustscheine</t>
  </si>
  <si>
    <t>Zusätzliche Hinweise</t>
  </si>
  <si>
    <t>Quittung, Einzahlungsbeleg o. Ä.</t>
  </si>
  <si>
    <t>Kontoauszug, -bescheinigung o. Ä.</t>
  </si>
  <si>
    <t>Kontoauszug, -bescheinigung, Police o. Ä.</t>
  </si>
  <si>
    <t>Depotauszug, -bescheinigung o. Ä.</t>
  </si>
  <si>
    <t>Rechnungsbeleg, Vereinbarung, Vertrag o. Ä.</t>
  </si>
  <si>
    <t>Darlehensvertrag, Rückzahlungsvereinbarung o. Ä.</t>
  </si>
  <si>
    <t>Beleg, Quittung, Foto, Schatzung o. Ä.</t>
  </si>
  <si>
    <t>Grundbuchauszug, Verträge, Verfügung Schätzung, o. Ä.</t>
  </si>
  <si>
    <t>Jahresabschluss, steuerliche Bewertung, Aktionärsvertrag o. Ä.</t>
  </si>
  <si>
    <t>Steuer-/Erbschaftsinventar, Erbgangsbescheinigung o. Ä.</t>
  </si>
  <si>
    <t>Rechnungsbeleg, Korrespondenz, Vereinbarung o. Ä.</t>
  </si>
  <si>
    <t>Hypothekarvertrag, Saldonachweis o. Ä.</t>
  </si>
  <si>
    <t>Lohn-/Rentenausweis, Bescheinigung o. Ä.</t>
  </si>
  <si>
    <t>Verfügung (AHV, IV, EL, MV, UV, HE, etc.) mit Berechnungsblätter, Vorsorgeausweis o. Ä.</t>
  </si>
  <si>
    <t>Versicherungspolice (KVG, Hausrat etc.), Korrespondenz o. Ä.</t>
  </si>
  <si>
    <t>letzte Steuerveranlagung und -erklärung, Abzahlungsvereinbarung o. Ä.</t>
  </si>
  <si>
    <t>Dienstbarkeitsvertrag, Korrespondenz o. Ä.</t>
  </si>
  <si>
    <t>Wohnrecht/Nutzniessung</t>
  </si>
  <si>
    <t>Vertrag, Saldonachweis o. Ä.</t>
  </si>
  <si>
    <t>8. Guthaben/Forderungen</t>
  </si>
  <si>
    <t>11. Weitere vermögensrelevante Sachwerte</t>
  </si>
  <si>
    <t>12. Mobiliar/Hausrat</t>
  </si>
  <si>
    <t>16. Unverteilte Erbschaften</t>
  </si>
  <si>
    <t>1. Offene Rechnungen/Verpflichtungen</t>
  </si>
  <si>
    <t>2. Passivdarlehen</t>
  </si>
  <si>
    <t>15. Geschäftsvermögen (einzureichende Unterlagen: Jahresrechnung, Aktienbewertung o. Ä.)</t>
  </si>
  <si>
    <t>Weitere vermögensrelevante Sachwerte (z.B. Fahrzeuge)</t>
  </si>
  <si>
    <t>Weitere vermögensrelevante Sachwerte</t>
  </si>
  <si>
    <t>asdf</t>
  </si>
  <si>
    <t>afdf</t>
  </si>
  <si>
    <t>Sicherheits- und Sozialdepartement SSD</t>
  </si>
  <si>
    <t xml:space="preserve">Sicherheits- und Sozialdepartement SSD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</si>
</sst>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0.0000"/>
    <numFmt numFmtId="165" formatCode="0.0%"/>
    <numFmt numFmtId="166" formatCode="0.0"/>
    <numFmt numFmtId="167" formatCode="####\ ####\ ####\ ####\ ####\ #"/>
    <numFmt numFmtId="168" formatCode="_ * #,##0.00_ ;_ * \-#,##0.00_ ;_ * &quot;&quot;??_ ;_ @_ "/>
  </numFmts>
  <fonts count="32" x14ac:knownFonts="1">
    <font>
      <sz val="11"/>
      <color theme="1"/>
      <name val="Calibri"/>
      <family val="2"/>
      <scheme val="minor"/>
    </font>
    <font>
      <sz val="8"/>
      <color theme="1"/>
      <name val="Arial"/>
      <family val="2"/>
    </font>
    <font>
      <i/>
      <sz val="8"/>
      <color theme="1"/>
      <name val="Arial"/>
      <family val="2"/>
    </font>
    <font>
      <sz val="16"/>
      <color theme="1"/>
      <name val="Arial"/>
      <family val="2"/>
    </font>
    <font>
      <b/>
      <sz val="10"/>
      <color theme="1"/>
      <name val="Arial"/>
      <family val="2"/>
    </font>
    <font>
      <sz val="10"/>
      <color theme="1"/>
      <name val="Arial"/>
      <family val="2"/>
    </font>
    <font>
      <sz val="8"/>
      <color theme="1"/>
      <name val="Symbol"/>
      <family val="1"/>
      <charset val="2"/>
    </font>
    <font>
      <sz val="8"/>
      <color theme="1"/>
      <name val="Wingdings 2"/>
      <family val="1"/>
      <charset val="2"/>
    </font>
    <font>
      <sz val="6"/>
      <color rgb="FFC00000"/>
      <name val="Arial"/>
      <family val="2"/>
    </font>
    <font>
      <sz val="9"/>
      <color theme="1"/>
      <name val="Arial"/>
      <family val="2"/>
    </font>
    <font>
      <sz val="6.5"/>
      <color theme="1"/>
      <name val="Arial"/>
      <family val="2"/>
    </font>
    <font>
      <b/>
      <sz val="9"/>
      <color theme="1"/>
      <name val="Arial"/>
      <family val="2"/>
    </font>
    <font>
      <u/>
      <sz val="9"/>
      <color theme="1"/>
      <name val="Arial"/>
      <family val="2"/>
    </font>
    <font>
      <sz val="9"/>
      <color rgb="FFFF0000"/>
      <name val="Arial"/>
      <family val="2"/>
    </font>
    <font>
      <b/>
      <sz val="9"/>
      <color rgb="FFFF0000"/>
      <name val="Arial"/>
      <family val="2"/>
    </font>
    <font>
      <b/>
      <sz val="10"/>
      <color rgb="FFFF0000"/>
      <name val="Arial"/>
      <family val="2"/>
    </font>
    <font>
      <b/>
      <i/>
      <sz val="10"/>
      <color rgb="FFFF0000"/>
      <name val="Arial"/>
      <family val="2"/>
    </font>
    <font>
      <sz val="9"/>
      <color indexed="81"/>
      <name val="Segoe UI"/>
      <family val="2"/>
    </font>
    <font>
      <b/>
      <sz val="9"/>
      <color indexed="81"/>
      <name val="Segoe UI"/>
      <family val="2"/>
    </font>
    <font>
      <sz val="7.5"/>
      <color theme="1"/>
      <name val="Arial"/>
      <family val="2"/>
    </font>
    <font>
      <b/>
      <sz val="7.5"/>
      <color theme="1"/>
      <name val="Arial"/>
      <family val="2"/>
    </font>
    <font>
      <i/>
      <sz val="7"/>
      <color theme="1"/>
      <name val="Arial"/>
      <family val="2"/>
    </font>
    <font>
      <sz val="6.5"/>
      <name val="Arial"/>
      <family val="2"/>
    </font>
    <font>
      <u/>
      <sz val="11"/>
      <color theme="10"/>
      <name val="Calibri"/>
      <family val="2"/>
      <scheme val="minor"/>
    </font>
    <font>
      <b/>
      <sz val="8"/>
      <color theme="1"/>
      <name val="Arial"/>
      <family val="2"/>
    </font>
    <font>
      <b/>
      <sz val="12"/>
      <color theme="1"/>
      <name val="Arial"/>
      <family val="2"/>
    </font>
    <font>
      <sz val="12"/>
      <color theme="1"/>
      <name val="Arial"/>
      <family val="2"/>
    </font>
    <font>
      <sz val="10"/>
      <color rgb="FFC00000"/>
      <name val="Arial"/>
      <family val="2"/>
    </font>
    <font>
      <sz val="10"/>
      <name val="Arial"/>
      <family val="2"/>
    </font>
    <font>
      <sz val="10"/>
      <color theme="0"/>
      <name val="Arial"/>
      <family val="2"/>
    </font>
    <font>
      <b/>
      <sz val="16"/>
      <color theme="1"/>
      <name val="Arial"/>
      <family val="2"/>
    </font>
    <font>
      <b/>
      <sz val="6.5"/>
      <color theme="1"/>
      <name val="Arial"/>
      <family val="2"/>
    </font>
  </fonts>
  <fills count="14">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FF00"/>
        <bgColor indexed="64"/>
      </patternFill>
    </fill>
    <fill>
      <patternFill patternType="solid">
        <fgColor rgb="FF92D050"/>
        <bgColor indexed="64"/>
      </patternFill>
    </fill>
    <fill>
      <patternFill patternType="solid">
        <fgColor theme="9" tint="0.39997558519241921"/>
        <bgColor indexed="64"/>
      </patternFill>
    </fill>
    <fill>
      <patternFill patternType="solid">
        <fgColor rgb="FFFFC000"/>
        <bgColor indexed="64"/>
      </patternFill>
    </fill>
    <fill>
      <patternFill patternType="solid">
        <fgColor rgb="FF00B050"/>
        <bgColor indexed="64"/>
      </patternFill>
    </fill>
    <fill>
      <patternFill patternType="solid">
        <fgColor rgb="FF00B0F0"/>
        <bgColor indexed="64"/>
      </patternFill>
    </fill>
    <fill>
      <patternFill patternType="solid">
        <fgColor rgb="FF0070C0"/>
        <bgColor indexed="64"/>
      </patternFill>
    </fill>
    <fill>
      <patternFill patternType="solid">
        <fgColor theme="3" tint="0.59999389629810485"/>
        <bgColor indexed="64"/>
      </patternFill>
    </fill>
  </fills>
  <borders count="72">
    <border>
      <left/>
      <right/>
      <top/>
      <bottom/>
      <diagonal/>
    </border>
    <border>
      <left/>
      <right/>
      <top/>
      <bottom style="hair">
        <color auto="1"/>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style="hair">
        <color auto="1"/>
      </right>
      <top/>
      <bottom style="hair">
        <color auto="1"/>
      </bottom>
      <diagonal/>
    </border>
    <border>
      <left/>
      <right/>
      <top style="hair">
        <color auto="1"/>
      </top>
      <bottom style="hair">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theme="1"/>
      </left>
      <right/>
      <top style="thin">
        <color theme="1"/>
      </top>
      <bottom/>
      <diagonal/>
    </border>
    <border>
      <left/>
      <right/>
      <top style="thin">
        <color theme="1"/>
      </top>
      <bottom/>
      <diagonal/>
    </border>
    <border>
      <left style="thin">
        <color theme="1"/>
      </left>
      <right/>
      <top/>
      <bottom/>
      <diagonal/>
    </border>
    <border>
      <left style="thin">
        <color theme="1"/>
      </left>
      <right/>
      <top/>
      <bottom style="thin">
        <color theme="1"/>
      </bottom>
      <diagonal/>
    </border>
    <border>
      <left/>
      <right/>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top/>
      <bottom style="hair">
        <color theme="1"/>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theme="1"/>
      </left>
      <right/>
      <top/>
      <bottom/>
      <diagonal/>
    </border>
    <border>
      <left/>
      <right style="hair">
        <color theme="1"/>
      </right>
      <top/>
      <bottom/>
      <diagonal/>
    </border>
    <border>
      <left style="hair">
        <color theme="1"/>
      </left>
      <right/>
      <top/>
      <bottom style="hair">
        <color theme="1"/>
      </bottom>
      <diagonal/>
    </border>
    <border>
      <left/>
      <right style="hair">
        <color theme="1"/>
      </right>
      <top/>
      <bottom style="hair">
        <color theme="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auto="1"/>
      </left>
      <right/>
      <top style="thin">
        <color theme="1"/>
      </top>
      <bottom style="thin">
        <color auto="1"/>
      </bottom>
      <diagonal/>
    </border>
    <border>
      <left/>
      <right/>
      <top style="thin">
        <color theme="1"/>
      </top>
      <bottom style="thin">
        <color auto="1"/>
      </bottom>
      <diagonal/>
    </border>
    <border>
      <left/>
      <right style="thin">
        <color auto="1"/>
      </right>
      <top style="thin">
        <color theme="1"/>
      </top>
      <bottom style="thin">
        <color auto="1"/>
      </bottom>
      <diagonal/>
    </border>
    <border>
      <left/>
      <right style="thin">
        <color auto="1"/>
      </right>
      <top style="thin">
        <color theme="1"/>
      </top>
      <bottom style="thin">
        <color theme="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theme="1"/>
      </top>
      <bottom style="thin">
        <color theme="1"/>
      </bottom>
      <diagonal/>
    </border>
    <border>
      <left style="thin">
        <color indexed="64"/>
      </left>
      <right/>
      <top style="thin">
        <color theme="1"/>
      </top>
      <bottom/>
      <diagonal/>
    </border>
    <border>
      <left style="thin">
        <color indexed="64"/>
      </left>
      <right/>
      <top/>
      <bottom style="thin">
        <color theme="1"/>
      </bottom>
      <diagonal/>
    </border>
    <border>
      <left/>
      <right style="thin">
        <color indexed="64"/>
      </right>
      <top style="thin">
        <color theme="1"/>
      </top>
      <bottom/>
      <diagonal/>
    </border>
    <border>
      <left/>
      <right style="thin">
        <color indexed="64"/>
      </right>
      <top/>
      <bottom style="thin">
        <color theme="1"/>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bottom style="medium">
        <color rgb="FF00B050"/>
      </bottom>
      <diagonal/>
    </border>
    <border>
      <left/>
      <right/>
      <top/>
      <bottom style="medium">
        <color rgb="FF00B050"/>
      </bottom>
      <diagonal/>
    </border>
    <border>
      <left style="thick">
        <color rgb="FF00B050"/>
      </left>
      <right/>
      <top style="thick">
        <color rgb="FF00B050"/>
      </top>
      <bottom/>
      <diagonal/>
    </border>
    <border>
      <left/>
      <right/>
      <top style="thick">
        <color rgb="FF00B050"/>
      </top>
      <bottom/>
      <diagonal/>
    </border>
    <border>
      <left/>
      <right style="thick">
        <color rgb="FF00B050"/>
      </right>
      <top style="thick">
        <color rgb="FF00B050"/>
      </top>
      <bottom/>
      <diagonal/>
    </border>
    <border>
      <left style="thick">
        <color rgb="FF00B050"/>
      </left>
      <right/>
      <top/>
      <bottom/>
      <diagonal/>
    </border>
    <border>
      <left/>
      <right style="thick">
        <color rgb="FF00B050"/>
      </right>
      <top/>
      <bottom/>
      <diagonal/>
    </border>
    <border>
      <left/>
      <right style="thick">
        <color rgb="FF00B050"/>
      </right>
      <top style="thin">
        <color indexed="64"/>
      </top>
      <bottom style="thin">
        <color indexed="64"/>
      </bottom>
      <diagonal/>
    </border>
    <border>
      <left style="thick">
        <color rgb="FF00B050"/>
      </left>
      <right/>
      <top/>
      <bottom style="thick">
        <color rgb="FF00B050"/>
      </bottom>
      <diagonal/>
    </border>
    <border>
      <left/>
      <right/>
      <top/>
      <bottom style="thick">
        <color rgb="FF00B050"/>
      </bottom>
      <diagonal/>
    </border>
    <border>
      <left style="thin">
        <color indexed="64"/>
      </left>
      <right/>
      <top style="thin">
        <color indexed="64"/>
      </top>
      <bottom style="thick">
        <color rgb="FF00B050"/>
      </bottom>
      <diagonal/>
    </border>
    <border>
      <left/>
      <right/>
      <top style="thin">
        <color indexed="64"/>
      </top>
      <bottom style="thick">
        <color rgb="FF00B050"/>
      </bottom>
      <diagonal/>
    </border>
    <border>
      <left/>
      <right style="thick">
        <color rgb="FF00B050"/>
      </right>
      <top style="thin">
        <color indexed="64"/>
      </top>
      <bottom style="thick">
        <color rgb="FF00B050"/>
      </bottom>
      <diagonal/>
    </border>
    <border>
      <left/>
      <right style="medium">
        <color rgb="FF00B050"/>
      </right>
      <top/>
      <bottom style="medium">
        <color rgb="FF00B050"/>
      </bottom>
      <diagonal/>
    </border>
    <border>
      <left/>
      <right/>
      <top style="hair">
        <color auto="1"/>
      </top>
      <bottom style="thin">
        <color indexed="64"/>
      </bottom>
      <diagonal/>
    </border>
  </borders>
  <cellStyleXfs count="2">
    <xf numFmtId="0" fontId="0" fillId="0" borderId="0"/>
    <xf numFmtId="0" fontId="23" fillId="0" borderId="0" applyNumberFormat="0" applyFill="0" applyBorder="0" applyAlignment="0" applyProtection="0"/>
  </cellStyleXfs>
  <cellXfs count="351">
    <xf numFmtId="0" fontId="0" fillId="0" borderId="0" xfId="0"/>
    <xf numFmtId="0" fontId="3" fillId="2" borderId="0" xfId="0" applyFont="1" applyFill="1" applyAlignment="1">
      <alignment vertical="center"/>
    </xf>
    <xf numFmtId="0" fontId="10" fillId="2" borderId="0" xfId="0" applyFont="1" applyFill="1" applyAlignment="1">
      <alignment vertical="center"/>
    </xf>
    <xf numFmtId="0" fontId="10" fillId="2" borderId="18" xfId="0" applyFont="1" applyFill="1" applyBorder="1" applyAlignment="1">
      <alignment vertical="center"/>
    </xf>
    <xf numFmtId="0" fontId="10" fillId="2" borderId="19" xfId="0" applyFont="1" applyFill="1" applyBorder="1" applyAlignment="1">
      <alignment vertical="center"/>
    </xf>
    <xf numFmtId="0" fontId="10" fillId="2" borderId="20" xfId="0" applyFont="1" applyFill="1" applyBorder="1" applyAlignment="1">
      <alignment vertical="center"/>
    </xf>
    <xf numFmtId="0" fontId="10" fillId="2" borderId="20" xfId="0" applyFont="1" applyFill="1" applyBorder="1"/>
    <xf numFmtId="0" fontId="10" fillId="2" borderId="0" xfId="0" applyFont="1" applyFill="1" applyBorder="1"/>
    <xf numFmtId="0" fontId="10" fillId="2" borderId="0" xfId="0" applyFont="1" applyFill="1"/>
    <xf numFmtId="49" fontId="10" fillId="2" borderId="0" xfId="0" applyNumberFormat="1" applyFont="1" applyFill="1" applyBorder="1" applyAlignment="1">
      <alignment horizontal="left"/>
    </xf>
    <xf numFmtId="0" fontId="10" fillId="2" borderId="16" xfId="0" applyFont="1" applyFill="1" applyBorder="1"/>
    <xf numFmtId="0" fontId="10" fillId="2" borderId="11" xfId="0" applyFont="1" applyFill="1" applyBorder="1"/>
    <xf numFmtId="49" fontId="10" fillId="2" borderId="16" xfId="0" applyNumberFormat="1" applyFont="1" applyFill="1" applyBorder="1" applyAlignment="1">
      <alignment horizontal="left"/>
    </xf>
    <xf numFmtId="0" fontId="10" fillId="2" borderId="21" xfId="0" applyFont="1" applyFill="1" applyBorder="1"/>
    <xf numFmtId="0" fontId="10" fillId="2" borderId="22" xfId="0" applyFont="1" applyFill="1" applyBorder="1"/>
    <xf numFmtId="0" fontId="10" fillId="2" borderId="0" xfId="0" applyFont="1" applyFill="1" applyBorder="1" applyAlignment="1"/>
    <xf numFmtId="49" fontId="10" fillId="2" borderId="0" xfId="0" applyNumberFormat="1" applyFont="1" applyFill="1" applyBorder="1" applyAlignment="1"/>
    <xf numFmtId="0" fontId="10" fillId="2" borderId="0" xfId="0" applyFont="1" applyFill="1" applyBorder="1" applyAlignment="1">
      <alignment vertical="center"/>
    </xf>
    <xf numFmtId="0" fontId="10" fillId="2" borderId="10" xfId="0" applyFont="1" applyFill="1" applyBorder="1" applyAlignment="1">
      <alignment vertical="center"/>
    </xf>
    <xf numFmtId="0" fontId="10" fillId="2" borderId="11" xfId="0" applyFont="1" applyFill="1" applyBorder="1" applyAlignment="1">
      <alignment vertical="center"/>
    </xf>
    <xf numFmtId="0" fontId="10" fillId="2" borderId="13" xfId="0" applyFont="1" applyFill="1" applyBorder="1"/>
    <xf numFmtId="0" fontId="10" fillId="2" borderId="14" xfId="0" applyFont="1" applyFill="1" applyBorder="1"/>
    <xf numFmtId="0" fontId="10" fillId="2" borderId="15" xfId="0" applyFont="1" applyFill="1" applyBorder="1"/>
    <xf numFmtId="49" fontId="10" fillId="2" borderId="22" xfId="0" applyNumberFormat="1" applyFont="1" applyFill="1" applyBorder="1" applyAlignment="1">
      <alignment horizontal="left"/>
    </xf>
    <xf numFmtId="0" fontId="1" fillId="2" borderId="0" xfId="0" applyFont="1" applyFill="1" applyAlignment="1" applyProtection="1">
      <alignment vertical="center"/>
      <protection hidden="1"/>
    </xf>
    <xf numFmtId="0" fontId="3" fillId="2" borderId="0" xfId="0" applyFont="1" applyFill="1" applyAlignment="1" applyProtection="1">
      <alignment vertical="center"/>
      <protection hidden="1"/>
    </xf>
    <xf numFmtId="0" fontId="4" fillId="2" borderId="0" xfId="0" applyFont="1" applyFill="1" applyBorder="1" applyAlignment="1" applyProtection="1">
      <alignment vertical="center"/>
      <protection hidden="1"/>
    </xf>
    <xf numFmtId="0" fontId="5" fillId="2" borderId="0" xfId="0" applyFont="1" applyFill="1" applyBorder="1" applyAlignment="1" applyProtection="1">
      <alignment vertical="center"/>
      <protection hidden="1"/>
    </xf>
    <xf numFmtId="0" fontId="1" fillId="0" borderId="0" xfId="0" applyFont="1" applyFill="1" applyAlignment="1" applyProtection="1">
      <alignment vertical="center"/>
      <protection hidden="1"/>
    </xf>
    <xf numFmtId="0" fontId="0" fillId="0" borderId="0" xfId="0" applyFill="1"/>
    <xf numFmtId="0" fontId="19" fillId="2" borderId="0" xfId="0" applyFont="1" applyFill="1" applyAlignment="1" applyProtection="1">
      <alignment vertical="top" wrapText="1"/>
      <protection hidden="1"/>
    </xf>
    <xf numFmtId="0" fontId="19" fillId="2" borderId="0" xfId="0" applyFont="1" applyFill="1" applyAlignment="1" applyProtection="1">
      <alignment vertical="center"/>
      <protection hidden="1"/>
    </xf>
    <xf numFmtId="0" fontId="19" fillId="2" borderId="0" xfId="0" applyFont="1" applyFill="1" applyBorder="1" applyAlignment="1" applyProtection="1">
      <alignment vertical="center"/>
      <protection hidden="1"/>
    </xf>
    <xf numFmtId="0" fontId="1" fillId="2" borderId="0" xfId="0" applyFont="1" applyFill="1" applyBorder="1" applyAlignment="1" applyProtection="1">
      <alignment vertical="center"/>
      <protection hidden="1"/>
    </xf>
    <xf numFmtId="0" fontId="3" fillId="2" borderId="14" xfId="0" applyFont="1" applyFill="1" applyBorder="1" applyAlignment="1">
      <alignment vertical="center"/>
    </xf>
    <xf numFmtId="0" fontId="10" fillId="2" borderId="14" xfId="0" applyFont="1" applyFill="1" applyBorder="1" applyAlignment="1">
      <alignment horizontal="center" vertical="center"/>
    </xf>
    <xf numFmtId="0" fontId="10" fillId="2" borderId="0" xfId="0" applyFont="1" applyFill="1" applyBorder="1" applyAlignment="1">
      <alignment horizontal="center" vertical="center"/>
    </xf>
    <xf numFmtId="0" fontId="10" fillId="0" borderId="0" xfId="0" applyFont="1" applyFill="1" applyBorder="1" applyAlignment="1">
      <alignment vertical="center"/>
    </xf>
    <xf numFmtId="0" fontId="22" fillId="2" borderId="0" xfId="0" applyFont="1" applyFill="1" applyBorder="1"/>
    <xf numFmtId="0" fontId="20" fillId="2" borderId="0" xfId="0" applyFont="1" applyFill="1" applyBorder="1" applyAlignment="1" applyProtection="1">
      <alignment vertical="center"/>
      <protection hidden="1"/>
    </xf>
    <xf numFmtId="0" fontId="0" fillId="0" borderId="0" xfId="0" applyBorder="1"/>
    <xf numFmtId="0" fontId="19" fillId="2" borderId="0" xfId="0" applyFont="1" applyFill="1" applyAlignment="1" applyProtection="1">
      <alignment horizontal="left" vertical="top" wrapText="1"/>
      <protection hidden="1"/>
    </xf>
    <xf numFmtId="0" fontId="20" fillId="2" borderId="0" xfId="0" applyFont="1" applyFill="1" applyAlignment="1" applyProtection="1">
      <alignment horizontal="left" vertical="top"/>
      <protection hidden="1"/>
    </xf>
    <xf numFmtId="0" fontId="4" fillId="2" borderId="1" xfId="0" applyFont="1" applyFill="1" applyBorder="1" applyAlignment="1" applyProtection="1">
      <alignment horizontal="left" vertical="center" shrinkToFit="1"/>
      <protection locked="0"/>
    </xf>
    <xf numFmtId="0" fontId="1" fillId="2" borderId="0" xfId="0" applyFont="1" applyFill="1" applyBorder="1" applyAlignment="1" applyProtection="1">
      <alignment vertical="center"/>
      <protection hidden="1"/>
    </xf>
    <xf numFmtId="49" fontId="10" fillId="2" borderId="0" xfId="0" applyNumberFormat="1" applyFont="1" applyFill="1" applyBorder="1" applyAlignment="1">
      <alignment horizontal="left"/>
    </xf>
    <xf numFmtId="0" fontId="10" fillId="0" borderId="0" xfId="0" applyFont="1" applyFill="1" applyBorder="1"/>
    <xf numFmtId="0" fontId="10" fillId="2" borderId="14" xfId="0" applyFont="1" applyFill="1" applyBorder="1" applyAlignment="1"/>
    <xf numFmtId="0" fontId="10" fillId="2" borderId="17" xfId="0" applyFont="1" applyFill="1" applyBorder="1"/>
    <xf numFmtId="0" fontId="10" fillId="0" borderId="14" xfId="0" applyFont="1" applyFill="1" applyBorder="1" applyAlignment="1">
      <alignment vertical="center"/>
    </xf>
    <xf numFmtId="0" fontId="10" fillId="2" borderId="12" xfId="0" applyFont="1" applyFill="1" applyBorder="1" applyAlignment="1">
      <alignment vertical="center"/>
    </xf>
    <xf numFmtId="0" fontId="3" fillId="2" borderId="0" xfId="0" applyFont="1" applyFill="1" applyBorder="1" applyAlignment="1" applyProtection="1">
      <alignment horizontal="center" vertical="center"/>
      <protection hidden="1"/>
    </xf>
    <xf numFmtId="0" fontId="19" fillId="2" borderId="0" xfId="0" applyFont="1" applyFill="1" applyBorder="1" applyAlignment="1" applyProtection="1">
      <alignment vertical="center"/>
    </xf>
    <xf numFmtId="0" fontId="19" fillId="2" borderId="0" xfId="0" applyFont="1" applyFill="1" applyAlignment="1" applyProtection="1">
      <alignment vertical="center"/>
    </xf>
    <xf numFmtId="0" fontId="1" fillId="2" borderId="0" xfId="0" applyFont="1" applyFill="1" applyBorder="1" applyAlignment="1" applyProtection="1">
      <alignment vertical="center"/>
    </xf>
    <xf numFmtId="0" fontId="1" fillId="2" borderId="0" xfId="0" applyFont="1" applyFill="1" applyAlignment="1" applyProtection="1">
      <alignment vertical="center"/>
    </xf>
    <xf numFmtId="0" fontId="19" fillId="2" borderId="0" xfId="0" applyFont="1" applyFill="1" applyAlignment="1" applyProtection="1">
      <alignment vertical="top" wrapText="1"/>
    </xf>
    <xf numFmtId="0" fontId="1" fillId="2" borderId="22" xfId="0" applyFont="1" applyFill="1" applyBorder="1" applyAlignment="1" applyProtection="1">
      <alignment vertical="center"/>
    </xf>
    <xf numFmtId="0" fontId="1" fillId="2" borderId="19" xfId="0" applyFont="1" applyFill="1" applyBorder="1" applyAlignment="1" applyProtection="1">
      <alignment vertical="center"/>
    </xf>
    <xf numFmtId="0" fontId="1" fillId="5" borderId="0" xfId="0" applyFont="1" applyFill="1" applyBorder="1" applyAlignment="1" applyProtection="1">
      <alignment vertical="center"/>
    </xf>
    <xf numFmtId="0" fontId="1" fillId="2" borderId="0" xfId="0" applyFont="1" applyFill="1" applyBorder="1" applyAlignment="1" applyProtection="1">
      <alignment horizontal="left" vertical="center"/>
    </xf>
    <xf numFmtId="0" fontId="1" fillId="2" borderId="1" xfId="0" applyFont="1" applyFill="1" applyBorder="1" applyAlignment="1" applyProtection="1">
      <alignment vertical="center"/>
    </xf>
    <xf numFmtId="0" fontId="1" fillId="2" borderId="0" xfId="0" applyFont="1" applyFill="1" applyBorder="1" applyAlignment="1" applyProtection="1">
      <alignment vertical="center" shrinkToFit="1"/>
    </xf>
    <xf numFmtId="0" fontId="1" fillId="3" borderId="24" xfId="0" applyFont="1" applyFill="1" applyBorder="1" applyAlignment="1" applyProtection="1">
      <alignment vertical="center"/>
    </xf>
    <xf numFmtId="0" fontId="1" fillId="2" borderId="11" xfId="0" applyFont="1" applyFill="1" applyBorder="1" applyAlignment="1" applyProtection="1">
      <alignment vertical="center"/>
    </xf>
    <xf numFmtId="49" fontId="7" fillId="2" borderId="0" xfId="0" applyNumberFormat="1" applyFont="1" applyFill="1" applyBorder="1" applyAlignment="1" applyProtection="1">
      <alignment horizontal="left" vertical="center"/>
    </xf>
    <xf numFmtId="0" fontId="16" fillId="2" borderId="0" xfId="0" applyFont="1" applyFill="1" applyBorder="1" applyAlignment="1" applyProtection="1">
      <alignment vertical="center"/>
    </xf>
    <xf numFmtId="0" fontId="1" fillId="2" borderId="16" xfId="0" applyFont="1" applyFill="1" applyBorder="1" applyAlignment="1" applyProtection="1">
      <alignment vertical="center"/>
    </xf>
    <xf numFmtId="0" fontId="5" fillId="2" borderId="0" xfId="0" applyFont="1" applyFill="1" applyBorder="1" applyAlignment="1" applyProtection="1">
      <alignment vertical="center"/>
    </xf>
    <xf numFmtId="0" fontId="1" fillId="0" borderId="0" xfId="0" applyFont="1" applyFill="1" applyBorder="1" applyAlignment="1" applyProtection="1">
      <alignment vertical="center"/>
    </xf>
    <xf numFmtId="0" fontId="5" fillId="2" borderId="0" xfId="0" applyFont="1" applyFill="1" applyBorder="1" applyAlignment="1" applyProtection="1">
      <alignment vertical="center" shrinkToFit="1"/>
    </xf>
    <xf numFmtId="49" fontId="7" fillId="0" borderId="0" xfId="0" applyNumberFormat="1" applyFont="1" applyFill="1" applyBorder="1" applyAlignment="1" applyProtection="1">
      <alignment horizontal="left" vertical="center"/>
    </xf>
    <xf numFmtId="0" fontId="2" fillId="2" borderId="0" xfId="0" applyFont="1" applyFill="1" applyBorder="1" applyAlignment="1" applyProtection="1">
      <alignment vertical="center"/>
    </xf>
    <xf numFmtId="0" fontId="21" fillId="2" borderId="0" xfId="0" applyFont="1" applyFill="1" applyBorder="1" applyAlignment="1" applyProtection="1">
      <alignment vertical="center"/>
    </xf>
    <xf numFmtId="0" fontId="2" fillId="0" borderId="0" xfId="0" applyFont="1" applyFill="1" applyBorder="1" applyAlignment="1" applyProtection="1">
      <alignment vertical="center"/>
    </xf>
    <xf numFmtId="0" fontId="2" fillId="2" borderId="0" xfId="0" applyFont="1" applyFill="1" applyAlignment="1" applyProtection="1">
      <alignment vertical="center"/>
    </xf>
    <xf numFmtId="0" fontId="2" fillId="2" borderId="16" xfId="0" applyFont="1" applyFill="1" applyBorder="1" applyAlignment="1" applyProtection="1">
      <alignment vertical="center"/>
    </xf>
    <xf numFmtId="0" fontId="1" fillId="2" borderId="0" xfId="0" applyFont="1" applyFill="1" applyBorder="1" applyAlignment="1" applyProtection="1">
      <alignment horizontal="right" vertical="center"/>
    </xf>
    <xf numFmtId="49" fontId="7" fillId="2" borderId="0" xfId="0" applyNumberFormat="1" applyFont="1" applyFill="1" applyBorder="1" applyAlignment="1" applyProtection="1">
      <alignment vertical="center"/>
    </xf>
    <xf numFmtId="0" fontId="1" fillId="2" borderId="9" xfId="0" applyFont="1" applyFill="1" applyBorder="1" applyAlignment="1" applyProtection="1">
      <alignment vertical="center"/>
    </xf>
    <xf numFmtId="0" fontId="1" fillId="2" borderId="14" xfId="0" applyFont="1" applyFill="1" applyBorder="1" applyAlignment="1" applyProtection="1">
      <alignment vertical="center"/>
    </xf>
    <xf numFmtId="0" fontId="1" fillId="3" borderId="23" xfId="0" applyFont="1" applyFill="1" applyBorder="1" applyAlignment="1" applyProtection="1">
      <alignment vertical="center"/>
    </xf>
    <xf numFmtId="0" fontId="1" fillId="3" borderId="46" xfId="0" applyFont="1" applyFill="1" applyBorder="1" applyAlignment="1" applyProtection="1">
      <alignment vertical="center"/>
    </xf>
    <xf numFmtId="0" fontId="8" fillId="2" borderId="0" xfId="0" applyFont="1" applyFill="1" applyBorder="1" applyAlignment="1" applyProtection="1">
      <alignment horizontal="left" vertical="center"/>
    </xf>
    <xf numFmtId="0" fontId="1" fillId="2" borderId="43" xfId="0" applyFont="1" applyFill="1" applyBorder="1" applyAlignment="1" applyProtection="1">
      <alignment vertical="center"/>
    </xf>
    <xf numFmtId="0" fontId="1" fillId="2" borderId="44" xfId="0" applyFont="1" applyFill="1" applyBorder="1" applyAlignment="1" applyProtection="1">
      <alignment vertical="center"/>
    </xf>
    <xf numFmtId="0" fontId="1" fillId="2" borderId="45" xfId="0" applyFont="1" applyFill="1" applyBorder="1" applyAlignment="1" applyProtection="1">
      <alignment vertical="center"/>
    </xf>
    <xf numFmtId="0" fontId="1" fillId="2" borderId="10" xfId="0" applyFont="1" applyFill="1" applyBorder="1" applyAlignment="1" applyProtection="1">
      <alignment vertical="center"/>
    </xf>
    <xf numFmtId="0" fontId="1" fillId="2" borderId="12" xfId="0" applyFont="1" applyFill="1" applyBorder="1" applyAlignment="1" applyProtection="1">
      <alignment vertical="center"/>
    </xf>
    <xf numFmtId="0" fontId="1" fillId="2" borderId="13" xfId="0" applyFont="1" applyFill="1" applyBorder="1" applyAlignment="1" applyProtection="1">
      <alignment vertical="center"/>
    </xf>
    <xf numFmtId="0" fontId="1" fillId="2" borderId="15" xfId="0" applyFont="1" applyFill="1" applyBorder="1" applyAlignment="1" applyProtection="1">
      <alignment vertical="center"/>
    </xf>
    <xf numFmtId="0" fontId="1" fillId="2" borderId="17" xfId="0" applyFont="1" applyFill="1" applyBorder="1" applyAlignment="1" applyProtection="1">
      <alignment vertical="center"/>
    </xf>
    <xf numFmtId="0" fontId="8" fillId="2" borderId="0" xfId="0" applyFont="1" applyFill="1" applyBorder="1" applyAlignment="1" applyProtection="1">
      <alignment vertical="center"/>
    </xf>
    <xf numFmtId="0" fontId="2" fillId="2" borderId="13" xfId="0" applyFont="1" applyFill="1" applyBorder="1" applyAlignment="1" applyProtection="1">
      <alignment vertical="center"/>
    </xf>
    <xf numFmtId="0" fontId="2" fillId="2" borderId="14" xfId="0" applyFont="1" applyFill="1" applyBorder="1" applyAlignment="1" applyProtection="1">
      <alignment vertical="center"/>
    </xf>
    <xf numFmtId="0" fontId="2" fillId="2" borderId="15" xfId="0" applyFont="1" applyFill="1" applyBorder="1" applyAlignment="1" applyProtection="1">
      <alignment vertical="center"/>
    </xf>
    <xf numFmtId="0" fontId="2" fillId="2" borderId="17" xfId="0" applyFont="1" applyFill="1" applyBorder="1" applyAlignment="1" applyProtection="1">
      <alignment vertical="center"/>
    </xf>
    <xf numFmtId="0" fontId="9" fillId="0" borderId="0" xfId="0" applyFont="1" applyAlignment="1" applyProtection="1">
      <alignment vertical="center"/>
    </xf>
    <xf numFmtId="0" fontId="9" fillId="0" borderId="0" xfId="0" applyFont="1" applyAlignment="1" applyProtection="1">
      <alignment horizontal="right" vertical="center"/>
    </xf>
    <xf numFmtId="0" fontId="9" fillId="0" borderId="0" xfId="0" applyFont="1" applyAlignment="1" applyProtection="1">
      <alignment horizontal="center" vertical="center"/>
    </xf>
    <xf numFmtId="4" fontId="9" fillId="0" borderId="0" xfId="0" applyNumberFormat="1" applyFont="1" applyAlignment="1" applyProtection="1">
      <alignment horizontal="right" vertical="center"/>
    </xf>
    <xf numFmtId="0" fontId="9" fillId="0" borderId="0" xfId="0" quotePrefix="1" applyFont="1" applyAlignment="1" applyProtection="1">
      <alignment horizontal="right" vertical="center"/>
    </xf>
    <xf numFmtId="4" fontId="9" fillId="0" borderId="0" xfId="0" quotePrefix="1" applyNumberFormat="1" applyFont="1" applyAlignment="1" applyProtection="1">
      <alignment horizontal="right" vertical="center"/>
    </xf>
    <xf numFmtId="4" fontId="11" fillId="0" borderId="0" xfId="0" applyNumberFormat="1" applyFont="1" applyAlignment="1" applyProtection="1">
      <alignment horizontal="right" vertical="center"/>
    </xf>
    <xf numFmtId="0" fontId="9" fillId="4" borderId="10" xfId="0" applyFont="1" applyFill="1" applyBorder="1" applyAlignment="1" applyProtection="1">
      <alignment horizontal="left" vertical="top"/>
    </xf>
    <xf numFmtId="4" fontId="9" fillId="4" borderId="11" xfId="0" applyNumberFormat="1" applyFont="1" applyFill="1" applyBorder="1" applyAlignment="1" applyProtection="1">
      <alignment horizontal="left" vertical="top"/>
    </xf>
    <xf numFmtId="0" fontId="13" fillId="4" borderId="15" xfId="0" applyFont="1" applyFill="1" applyBorder="1" applyAlignment="1" applyProtection="1">
      <alignment vertical="center"/>
    </xf>
    <xf numFmtId="0" fontId="13" fillId="4" borderId="16" xfId="0" applyFont="1" applyFill="1" applyBorder="1" applyAlignment="1" applyProtection="1">
      <alignment horizontal="right" vertical="center"/>
    </xf>
    <xf numFmtId="4" fontId="13" fillId="4" borderId="16" xfId="0" applyNumberFormat="1" applyFont="1" applyFill="1" applyBorder="1" applyAlignment="1" applyProtection="1">
      <alignment horizontal="right" vertical="center"/>
    </xf>
    <xf numFmtId="0" fontId="13" fillId="4" borderId="16" xfId="0" applyFont="1" applyFill="1" applyBorder="1" applyAlignment="1" applyProtection="1">
      <alignment vertical="center"/>
    </xf>
    <xf numFmtId="0" fontId="13" fillId="4" borderId="16" xfId="0" applyFont="1" applyFill="1" applyBorder="1" applyAlignment="1" applyProtection="1">
      <alignment horizontal="center" vertical="center"/>
    </xf>
    <xf numFmtId="0" fontId="13" fillId="0" borderId="0" xfId="0" applyFont="1" applyAlignment="1" applyProtection="1">
      <alignment vertical="center"/>
    </xf>
    <xf numFmtId="0" fontId="9" fillId="0" borderId="0" xfId="0" applyNumberFormat="1" applyFont="1" applyAlignment="1" applyProtection="1">
      <alignment horizontal="right" vertical="center"/>
    </xf>
    <xf numFmtId="4" fontId="25" fillId="0" borderId="0" xfId="0" applyNumberFormat="1" applyFont="1" applyFill="1" applyAlignment="1" applyProtection="1">
      <alignment horizontal="right" vertical="center"/>
    </xf>
    <xf numFmtId="0" fontId="9" fillId="2" borderId="0" xfId="0" applyFont="1" applyFill="1" applyAlignment="1" applyProtection="1">
      <alignment vertical="center"/>
    </xf>
    <xf numFmtId="4" fontId="9" fillId="2" borderId="0" xfId="0" applyNumberFormat="1" applyFont="1" applyFill="1" applyAlignment="1" applyProtection="1">
      <alignment horizontal="right" vertical="center"/>
    </xf>
    <xf numFmtId="0" fontId="9" fillId="2" borderId="0" xfId="0" applyFont="1" applyFill="1" applyAlignment="1" applyProtection="1">
      <alignment horizontal="right" vertical="center"/>
    </xf>
    <xf numFmtId="0" fontId="9" fillId="2" borderId="0" xfId="0" applyNumberFormat="1" applyFont="1" applyFill="1" applyAlignment="1" applyProtection="1">
      <alignment horizontal="right" vertical="center"/>
    </xf>
    <xf numFmtId="4" fontId="11" fillId="2" borderId="0" xfId="0" applyNumberFormat="1" applyFont="1" applyFill="1" applyAlignment="1" applyProtection="1">
      <alignment horizontal="right" vertical="center"/>
    </xf>
    <xf numFmtId="0" fontId="9" fillId="2" borderId="0" xfId="0" applyFont="1" applyFill="1" applyAlignment="1" applyProtection="1">
      <alignment horizontal="center" vertical="center"/>
    </xf>
    <xf numFmtId="0" fontId="26" fillId="0" borderId="0" xfId="0" applyFont="1" applyFill="1" applyAlignment="1" applyProtection="1">
      <alignment horizontal="right" vertical="center"/>
    </xf>
    <xf numFmtId="4" fontId="25" fillId="0" borderId="0" xfId="0" applyNumberFormat="1" applyFont="1" applyFill="1" applyAlignment="1" applyProtection="1">
      <alignment horizontal="center" vertical="center"/>
    </xf>
    <xf numFmtId="0" fontId="12" fillId="0" borderId="0" xfId="0" applyFont="1" applyAlignment="1" applyProtection="1">
      <alignment vertical="center"/>
    </xf>
    <xf numFmtId="166" fontId="9" fillId="0" borderId="0" xfId="0" applyNumberFormat="1" applyFont="1" applyAlignment="1" applyProtection="1">
      <alignment horizontal="right" vertical="center"/>
    </xf>
    <xf numFmtId="0" fontId="9" fillId="8" borderId="0" xfId="0" applyFont="1" applyFill="1" applyAlignment="1" applyProtection="1">
      <alignment horizontal="right" vertical="center"/>
    </xf>
    <xf numFmtId="0" fontId="9" fillId="0" borderId="41" xfId="0" applyFont="1" applyBorder="1" applyAlignment="1" applyProtection="1">
      <alignment horizontal="right" vertical="center"/>
    </xf>
    <xf numFmtId="0" fontId="9" fillId="0" borderId="37" xfId="0" applyFont="1" applyBorder="1" applyAlignment="1" applyProtection="1">
      <alignment horizontal="right" vertical="center"/>
    </xf>
    <xf numFmtId="0" fontId="9" fillId="0" borderId="41" xfId="0" applyFont="1" applyBorder="1" applyAlignment="1" applyProtection="1">
      <alignment horizontal="center" vertical="center"/>
    </xf>
    <xf numFmtId="0" fontId="9" fillId="0" borderId="41" xfId="0" applyFont="1" applyBorder="1" applyAlignment="1" applyProtection="1">
      <alignment vertical="center"/>
    </xf>
    <xf numFmtId="0" fontId="9" fillId="0" borderId="37" xfId="0" applyFont="1" applyBorder="1" applyAlignment="1" applyProtection="1">
      <alignment vertical="center"/>
    </xf>
    <xf numFmtId="4" fontId="9" fillId="0" borderId="0" xfId="0" applyNumberFormat="1" applyFont="1" applyBorder="1" applyAlignment="1" applyProtection="1">
      <alignment horizontal="right" vertical="center"/>
    </xf>
    <xf numFmtId="0" fontId="9" fillId="0" borderId="0" xfId="0" applyFont="1" applyBorder="1" applyAlignment="1" applyProtection="1">
      <alignment horizontal="right" vertical="center"/>
    </xf>
    <xf numFmtId="0" fontId="14" fillId="0" borderId="0" xfId="0" applyFont="1" applyBorder="1" applyAlignment="1" applyProtection="1">
      <alignment horizontal="left" vertical="top"/>
    </xf>
    <xf numFmtId="0" fontId="9" fillId="0" borderId="0" xfId="0" applyFont="1" applyBorder="1" applyAlignment="1" applyProtection="1">
      <alignment horizontal="center" vertical="center"/>
    </xf>
    <xf numFmtId="0" fontId="9" fillId="0" borderId="0" xfId="0" applyFont="1" applyBorder="1" applyAlignment="1" applyProtection="1">
      <alignment vertical="center"/>
    </xf>
    <xf numFmtId="0" fontId="9" fillId="0" borderId="38" xfId="0" applyFont="1" applyBorder="1" applyAlignment="1" applyProtection="1">
      <alignment vertical="center"/>
    </xf>
    <xf numFmtId="0" fontId="9" fillId="8" borderId="0" xfId="0" applyFont="1" applyFill="1" applyBorder="1" applyAlignment="1" applyProtection="1">
      <alignment horizontal="right" vertical="center"/>
    </xf>
    <xf numFmtId="0" fontId="13" fillId="0" borderId="0" xfId="0" applyFont="1" applyBorder="1" applyAlignment="1" applyProtection="1">
      <alignment vertical="center"/>
    </xf>
    <xf numFmtId="0" fontId="11" fillId="0" borderId="47" xfId="0" applyFont="1" applyBorder="1" applyAlignment="1" applyProtection="1">
      <alignment horizontal="right" vertical="center"/>
    </xf>
    <xf numFmtId="0" fontId="9" fillId="0" borderId="42" xfId="0" applyFont="1" applyBorder="1" applyAlignment="1" applyProtection="1">
      <alignment vertical="center"/>
    </xf>
    <xf numFmtId="0" fontId="9" fillId="0" borderId="42" xfId="0" applyFont="1" applyBorder="1" applyAlignment="1" applyProtection="1">
      <alignment horizontal="center" vertical="center"/>
    </xf>
    <xf numFmtId="0" fontId="9" fillId="0" borderId="40" xfId="0" applyFont="1" applyBorder="1" applyAlignment="1" applyProtection="1">
      <alignment vertical="center"/>
    </xf>
    <xf numFmtId="0" fontId="9" fillId="0" borderId="33" xfId="0" applyFont="1" applyBorder="1" applyAlignment="1" applyProtection="1">
      <alignment vertical="center"/>
    </xf>
    <xf numFmtId="0" fontId="9" fillId="0" borderId="0" xfId="0" applyFont="1" applyAlignment="1" applyProtection="1">
      <alignment horizontal="left" vertical="center"/>
    </xf>
    <xf numFmtId="0" fontId="8" fillId="2" borderId="34" xfId="0" applyFont="1" applyFill="1" applyBorder="1" applyAlignment="1" applyProtection="1">
      <alignment horizontal="left" vertical="center"/>
    </xf>
    <xf numFmtId="4" fontId="9" fillId="0" borderId="0" xfId="0" applyNumberFormat="1" applyFont="1" applyAlignment="1" applyProtection="1">
      <alignment horizontal="left" vertical="center"/>
    </xf>
    <xf numFmtId="0" fontId="8" fillId="2" borderId="35" xfId="0" applyFont="1" applyFill="1" applyBorder="1" applyAlignment="1" applyProtection="1">
      <alignment vertical="center"/>
    </xf>
    <xf numFmtId="0" fontId="1" fillId="2" borderId="0" xfId="0" applyFont="1" applyFill="1" applyBorder="1" applyAlignment="1" applyProtection="1">
      <alignment vertical="center"/>
    </xf>
    <xf numFmtId="0" fontId="24" fillId="3" borderId="24" xfId="0" applyFont="1" applyFill="1" applyBorder="1" applyAlignment="1" applyProtection="1">
      <alignment vertical="center"/>
    </xf>
    <xf numFmtId="0" fontId="24" fillId="3" borderId="23" xfId="0" applyFont="1" applyFill="1" applyBorder="1" applyAlignment="1" applyProtection="1">
      <alignment vertical="center"/>
    </xf>
    <xf numFmtId="0" fontId="4" fillId="3" borderId="24" xfId="0" applyFont="1" applyFill="1" applyBorder="1" applyAlignment="1" applyProtection="1">
      <alignment vertical="center"/>
    </xf>
    <xf numFmtId="0" fontId="5" fillId="3" borderId="24" xfId="0" applyFont="1" applyFill="1" applyBorder="1" applyAlignment="1" applyProtection="1">
      <alignment vertical="center"/>
    </xf>
    <xf numFmtId="0" fontId="1" fillId="2" borderId="0" xfId="0" applyFont="1" applyFill="1" applyBorder="1"/>
    <xf numFmtId="0" fontId="1" fillId="2" borderId="0" xfId="0" applyFont="1" applyFill="1" applyAlignment="1">
      <alignment vertical="center"/>
    </xf>
    <xf numFmtId="0" fontId="1" fillId="2" borderId="14" xfId="0" applyFont="1" applyFill="1" applyBorder="1"/>
    <xf numFmtId="0" fontId="1" fillId="2" borderId="0" xfId="0" applyFont="1" applyFill="1"/>
    <xf numFmtId="0" fontId="1" fillId="2" borderId="0" xfId="0" applyFont="1" applyFill="1" applyBorder="1" applyAlignment="1" applyProtection="1">
      <alignment vertical="center"/>
    </xf>
    <xf numFmtId="0" fontId="1" fillId="3" borderId="49" xfId="0" applyFont="1" applyFill="1" applyBorder="1" applyAlignment="1" applyProtection="1">
      <alignment vertical="center"/>
    </xf>
    <xf numFmtId="0" fontId="1" fillId="2" borderId="50" xfId="0" applyFont="1" applyFill="1" applyBorder="1" applyAlignment="1" applyProtection="1">
      <alignment vertical="center"/>
    </xf>
    <xf numFmtId="0" fontId="1" fillId="2" borderId="51" xfId="0" applyFont="1" applyFill="1" applyBorder="1" applyAlignment="1" applyProtection="1">
      <alignment vertical="center"/>
    </xf>
    <xf numFmtId="0" fontId="4" fillId="3" borderId="49" xfId="0" applyFont="1" applyFill="1" applyBorder="1" applyAlignment="1" applyProtection="1">
      <alignment vertical="center"/>
    </xf>
    <xf numFmtId="0" fontId="24" fillId="3" borderId="49" xfId="0" applyFont="1" applyFill="1" applyBorder="1" applyAlignment="1" applyProtection="1">
      <alignment vertical="center"/>
    </xf>
    <xf numFmtId="0" fontId="1" fillId="2" borderId="52" xfId="0" applyFont="1" applyFill="1" applyBorder="1" applyAlignment="1" applyProtection="1">
      <alignment vertical="center"/>
    </xf>
    <xf numFmtId="0" fontId="1" fillId="2" borderId="53" xfId="0" applyFont="1" applyFill="1" applyBorder="1" applyAlignment="1" applyProtection="1">
      <alignment vertical="center"/>
    </xf>
    <xf numFmtId="0" fontId="5" fillId="2" borderId="0" xfId="0" applyFont="1" applyFill="1" applyBorder="1" applyAlignment="1" applyProtection="1">
      <alignment horizontal="left" vertical="center"/>
    </xf>
    <xf numFmtId="0" fontId="4" fillId="2" borderId="0" xfId="0" applyFont="1" applyFill="1" applyBorder="1" applyAlignment="1" applyProtection="1">
      <alignment vertical="center" shrinkToFit="1"/>
    </xf>
    <xf numFmtId="0" fontId="24" fillId="2" borderId="0" xfId="0" applyFont="1" applyFill="1" applyBorder="1" applyAlignment="1" applyProtection="1">
      <alignment vertical="center"/>
    </xf>
    <xf numFmtId="0" fontId="5" fillId="3" borderId="23" xfId="0" applyFont="1" applyFill="1" applyBorder="1" applyAlignment="1" applyProtection="1">
      <alignment vertical="center"/>
    </xf>
    <xf numFmtId="0" fontId="5" fillId="3" borderId="46" xfId="0" applyFont="1" applyFill="1" applyBorder="1" applyAlignment="1" applyProtection="1">
      <alignment vertical="center"/>
    </xf>
    <xf numFmtId="0" fontId="5" fillId="2" borderId="0" xfId="0" applyFont="1" applyFill="1" applyAlignment="1" applyProtection="1">
      <alignment vertical="center"/>
    </xf>
    <xf numFmtId="0" fontId="27" fillId="2" borderId="0" xfId="0" applyFont="1" applyFill="1" applyBorder="1" applyAlignment="1" applyProtection="1">
      <alignment horizontal="left" vertical="center"/>
    </xf>
    <xf numFmtId="0" fontId="4" fillId="3" borderId="23" xfId="0" applyFont="1" applyFill="1" applyBorder="1" applyAlignment="1" applyProtection="1">
      <alignment vertical="center"/>
    </xf>
    <xf numFmtId="0" fontId="10" fillId="2" borderId="52" xfId="0" applyFont="1" applyFill="1" applyBorder="1" applyAlignment="1">
      <alignment vertical="center"/>
    </xf>
    <xf numFmtId="0" fontId="10" fillId="2" borderId="53" xfId="0" applyFont="1" applyFill="1" applyBorder="1"/>
    <xf numFmtId="0" fontId="9" fillId="0" borderId="0" xfId="0" applyFont="1" applyFill="1" applyAlignment="1" applyProtection="1">
      <alignment vertical="center"/>
    </xf>
    <xf numFmtId="0" fontId="9" fillId="0" borderId="0" xfId="0" applyFont="1" applyFill="1" applyAlignment="1" applyProtection="1">
      <alignment horizontal="right" vertical="center"/>
    </xf>
    <xf numFmtId="4" fontId="9" fillId="0" borderId="0" xfId="0" applyNumberFormat="1" applyFont="1" applyFill="1" applyAlignment="1" applyProtection="1">
      <alignment horizontal="right" vertical="center"/>
    </xf>
    <xf numFmtId="0" fontId="5" fillId="0" borderId="0" xfId="0" applyFont="1" applyFill="1" applyBorder="1" applyAlignment="1" applyProtection="1">
      <alignment vertical="center"/>
      <protection hidden="1"/>
    </xf>
    <xf numFmtId="0" fontId="28" fillId="6" borderId="0" xfId="0" applyFont="1" applyFill="1" applyBorder="1" applyAlignment="1" applyProtection="1">
      <alignment vertical="center"/>
      <protection hidden="1"/>
    </xf>
    <xf numFmtId="0" fontId="29" fillId="12" borderId="0" xfId="0" applyFont="1" applyFill="1" applyBorder="1" applyAlignment="1" applyProtection="1">
      <alignment vertical="center"/>
      <protection hidden="1"/>
    </xf>
    <xf numFmtId="0" fontId="24" fillId="5" borderId="0" xfId="0" applyFont="1" applyFill="1" applyBorder="1" applyAlignment="1" applyProtection="1">
      <alignment vertical="center"/>
    </xf>
    <xf numFmtId="0" fontId="24" fillId="4" borderId="0" xfId="0" applyFont="1" applyFill="1" applyBorder="1" applyAlignment="1" applyProtection="1">
      <alignment vertical="center"/>
    </xf>
    <xf numFmtId="0" fontId="30" fillId="2" borderId="0" xfId="0" applyFont="1" applyFill="1" applyAlignment="1" applyProtection="1">
      <alignment vertical="center"/>
    </xf>
    <xf numFmtId="0" fontId="24" fillId="2" borderId="0" xfId="0" applyFont="1" applyFill="1" applyAlignment="1" applyProtection="1">
      <alignment vertical="center"/>
    </xf>
    <xf numFmtId="0" fontId="30" fillId="2" borderId="0" xfId="0" applyFont="1" applyFill="1" applyAlignment="1">
      <alignment vertical="center"/>
    </xf>
    <xf numFmtId="0" fontId="31" fillId="2" borderId="0" xfId="0" applyFont="1" applyFill="1"/>
    <xf numFmtId="0" fontId="31" fillId="2" borderId="14" xfId="0" applyFont="1" applyFill="1" applyBorder="1"/>
    <xf numFmtId="0" fontId="31" fillId="2" borderId="0" xfId="0" applyFont="1" applyFill="1" applyAlignment="1">
      <alignment vertical="center"/>
    </xf>
    <xf numFmtId="0" fontId="31" fillId="5" borderId="0" xfId="0" applyFont="1" applyFill="1" applyBorder="1" applyAlignment="1">
      <alignment vertical="center"/>
    </xf>
    <xf numFmtId="0" fontId="28" fillId="3" borderId="0" xfId="0" applyFont="1" applyFill="1" applyBorder="1" applyAlignment="1" applyProtection="1">
      <alignment vertical="center"/>
      <protection hidden="1"/>
    </xf>
    <xf numFmtId="0" fontId="28" fillId="9" borderId="0" xfId="0" applyFont="1" applyFill="1" applyBorder="1" applyAlignment="1" applyProtection="1">
      <alignment vertical="center"/>
      <protection hidden="1"/>
    </xf>
    <xf numFmtId="0" fontId="28" fillId="7" borderId="0" xfId="0" applyFont="1" applyFill="1" applyBorder="1" applyAlignment="1" applyProtection="1">
      <alignment vertical="center"/>
      <protection hidden="1"/>
    </xf>
    <xf numFmtId="0" fontId="29" fillId="10" borderId="0" xfId="0" applyFont="1" applyFill="1" applyBorder="1" applyAlignment="1" applyProtection="1">
      <alignment vertical="center"/>
      <protection hidden="1"/>
    </xf>
    <xf numFmtId="0" fontId="29" fillId="11" borderId="0" xfId="0" applyFont="1" applyFill="1" applyBorder="1" applyAlignment="1" applyProtection="1">
      <alignment vertical="center"/>
      <protection hidden="1"/>
    </xf>
    <xf numFmtId="0" fontId="1" fillId="2" borderId="0" xfId="0" applyFont="1" applyFill="1" applyBorder="1" applyAlignment="1" applyProtection="1">
      <alignment vertical="center"/>
    </xf>
    <xf numFmtId="0" fontId="24" fillId="3" borderId="23" xfId="0" applyFont="1" applyFill="1" applyBorder="1" applyAlignment="1">
      <alignment vertical="center"/>
    </xf>
    <xf numFmtId="0" fontId="24" fillId="3" borderId="24" xfId="0" applyFont="1" applyFill="1" applyBorder="1" applyAlignment="1">
      <alignment vertical="center"/>
    </xf>
    <xf numFmtId="0" fontId="1" fillId="3" borderId="24" xfId="0" applyFont="1" applyFill="1" applyBorder="1" applyAlignment="1">
      <alignment vertical="center"/>
    </xf>
    <xf numFmtId="0" fontId="1" fillId="3" borderId="46" xfId="0" applyFont="1" applyFill="1" applyBorder="1" applyAlignment="1">
      <alignment vertical="center"/>
    </xf>
    <xf numFmtId="0" fontId="1" fillId="3" borderId="23" xfId="0" applyFont="1" applyFill="1" applyBorder="1" applyAlignment="1">
      <alignment vertical="center"/>
    </xf>
    <xf numFmtId="0" fontId="1" fillId="2" borderId="0" xfId="0" applyFont="1" applyFill="1" applyBorder="1" applyAlignment="1" applyProtection="1">
      <alignment vertical="center"/>
    </xf>
    <xf numFmtId="0" fontId="19" fillId="2" borderId="0" xfId="0" applyFont="1" applyFill="1" applyBorder="1" applyAlignment="1" applyProtection="1">
      <alignment vertical="top" wrapText="1"/>
    </xf>
    <xf numFmtId="0" fontId="1" fillId="2" borderId="48" xfId="0" applyFont="1" applyFill="1" applyBorder="1" applyAlignment="1" applyProtection="1">
      <alignment vertical="center"/>
    </xf>
    <xf numFmtId="0" fontId="9" fillId="0" borderId="0" xfId="0" applyFont="1" applyAlignment="1" applyProtection="1">
      <alignment horizontal="left" vertical="center" wrapText="1"/>
    </xf>
    <xf numFmtId="4" fontId="9" fillId="0" borderId="0" xfId="0" applyNumberFormat="1" applyFont="1" applyAlignment="1" applyProtection="1">
      <alignment horizontal="left" vertical="center" wrapText="1"/>
    </xf>
    <xf numFmtId="0" fontId="9" fillId="0" borderId="0" xfId="0" quotePrefix="1" applyFont="1" applyAlignment="1" applyProtection="1">
      <alignment horizontal="left" vertical="center" wrapText="1"/>
    </xf>
    <xf numFmtId="4" fontId="9" fillId="0" borderId="0" xfId="0" quotePrefix="1" applyNumberFormat="1" applyFont="1" applyAlignment="1" applyProtection="1">
      <alignment horizontal="left" vertical="center" wrapText="1"/>
    </xf>
    <xf numFmtId="4" fontId="11" fillId="0" borderId="0" xfId="0" applyNumberFormat="1" applyFont="1" applyAlignment="1" applyProtection="1">
      <alignment horizontal="left" vertical="center" wrapText="1"/>
    </xf>
    <xf numFmtId="4" fontId="11" fillId="13" borderId="0" xfId="0" applyNumberFormat="1" applyFont="1" applyFill="1" applyAlignment="1" applyProtection="1">
      <alignment horizontal="right" vertical="center"/>
    </xf>
    <xf numFmtId="0" fontId="9" fillId="0" borderId="59" xfId="0" applyFont="1" applyBorder="1" applyAlignment="1" applyProtection="1">
      <alignment vertical="center"/>
    </xf>
    <xf numFmtId="0" fontId="9" fillId="0" borderId="60" xfId="0" applyFont="1" applyBorder="1" applyAlignment="1" applyProtection="1">
      <alignment horizontal="right" vertical="center"/>
    </xf>
    <xf numFmtId="0" fontId="9" fillId="0" borderId="61" xfId="0" applyFont="1" applyBorder="1" applyAlignment="1" applyProtection="1">
      <alignment horizontal="right" vertical="center"/>
    </xf>
    <xf numFmtId="0" fontId="9" fillId="0" borderId="62" xfId="0" applyFont="1" applyBorder="1" applyAlignment="1" applyProtection="1">
      <alignment vertical="center"/>
    </xf>
    <xf numFmtId="4" fontId="9" fillId="0" borderId="63" xfId="0" applyNumberFormat="1" applyFont="1" applyBorder="1" applyAlignment="1" applyProtection="1">
      <alignment horizontal="right" vertical="center"/>
    </xf>
    <xf numFmtId="0" fontId="9" fillId="0" borderId="63" xfId="0" applyFont="1" applyBorder="1" applyAlignment="1" applyProtection="1">
      <alignment horizontal="right" vertical="center"/>
    </xf>
    <xf numFmtId="0" fontId="12" fillId="0" borderId="62" xfId="0" applyFont="1" applyBorder="1" applyAlignment="1" applyProtection="1">
      <alignment vertical="center"/>
    </xf>
    <xf numFmtId="0" fontId="9" fillId="0" borderId="65" xfId="0" applyFont="1" applyBorder="1" applyAlignment="1" applyProtection="1">
      <alignment vertical="center"/>
    </xf>
    <xf numFmtId="0" fontId="9" fillId="0" borderId="66" xfId="0" applyFont="1" applyBorder="1" applyAlignment="1" applyProtection="1">
      <alignment horizontal="right" vertical="center"/>
    </xf>
    <xf numFmtId="0" fontId="11" fillId="0" borderId="67" xfId="0" applyFont="1" applyBorder="1" applyAlignment="1" applyProtection="1">
      <alignment horizontal="right" vertical="center"/>
    </xf>
    <xf numFmtId="4" fontId="13" fillId="4" borderId="0" xfId="0" applyNumberFormat="1" applyFont="1" applyFill="1" applyBorder="1" applyAlignment="1" applyProtection="1">
      <alignment horizontal="right" vertical="center"/>
    </xf>
    <xf numFmtId="4" fontId="11" fillId="0" borderId="36" xfId="0" applyNumberFormat="1" applyFont="1" applyBorder="1" applyAlignment="1" applyProtection="1">
      <alignment horizontal="right" vertical="center"/>
    </xf>
    <xf numFmtId="4" fontId="11" fillId="0" borderId="39" xfId="0" applyNumberFormat="1" applyFont="1" applyBorder="1" applyAlignment="1" applyProtection="1">
      <alignment horizontal="right" vertical="center"/>
    </xf>
    <xf numFmtId="4" fontId="9" fillId="13" borderId="40" xfId="0" applyNumberFormat="1" applyFont="1" applyFill="1" applyBorder="1" applyAlignment="1" applyProtection="1">
      <alignment horizontal="right" vertical="center"/>
    </xf>
    <xf numFmtId="0" fontId="1" fillId="2" borderId="0" xfId="0" applyFont="1" applyFill="1" applyBorder="1" applyAlignment="1" applyProtection="1">
      <alignment vertical="center"/>
    </xf>
    <xf numFmtId="0" fontId="4" fillId="2" borderId="0" xfId="0" applyFont="1" applyFill="1" applyBorder="1" applyAlignment="1" applyProtection="1">
      <alignment horizontal="left" vertical="center" shrinkToFit="1"/>
      <protection locked="0"/>
    </xf>
    <xf numFmtId="4" fontId="4" fillId="2" borderId="0" xfId="0" applyNumberFormat="1" applyFont="1" applyFill="1" applyBorder="1" applyAlignment="1" applyProtection="1">
      <alignment horizontal="right" vertical="center" shrinkToFit="1"/>
      <protection locked="0"/>
    </xf>
    <xf numFmtId="0" fontId="9" fillId="4" borderId="11" xfId="0" applyFont="1" applyFill="1" applyBorder="1" applyAlignment="1" applyProtection="1">
      <alignment horizontal="left" vertical="top"/>
    </xf>
    <xf numFmtId="0" fontId="1" fillId="2" borderId="0" xfId="0" applyFont="1" applyFill="1" applyBorder="1" applyAlignment="1" applyProtection="1">
      <alignment vertical="center"/>
    </xf>
    <xf numFmtId="0" fontId="1" fillId="2" borderId="71" xfId="0" applyFont="1" applyFill="1" applyBorder="1" applyAlignment="1" applyProtection="1">
      <alignment vertical="center"/>
    </xf>
    <xf numFmtId="0" fontId="24" fillId="0" borderId="16" xfId="0" applyFont="1" applyFill="1" applyBorder="1" applyAlignment="1" applyProtection="1">
      <alignment vertical="center"/>
    </xf>
    <xf numFmtId="0" fontId="1" fillId="4" borderId="0" xfId="0" applyFont="1" applyFill="1" applyBorder="1" applyAlignment="1" applyProtection="1">
      <alignment vertical="center"/>
    </xf>
    <xf numFmtId="0" fontId="1" fillId="2" borderId="13" xfId="0" applyFont="1" applyFill="1" applyBorder="1" applyAlignment="1" applyProtection="1"/>
    <xf numFmtId="0" fontId="24" fillId="2" borderId="0" xfId="0" applyFont="1" applyFill="1" applyBorder="1" applyAlignment="1" applyProtection="1"/>
    <xf numFmtId="0" fontId="1" fillId="2" borderId="0" xfId="0" applyFont="1" applyFill="1" applyBorder="1" applyAlignment="1" applyProtection="1"/>
    <xf numFmtId="0" fontId="1" fillId="2" borderId="14" xfId="0" applyFont="1" applyFill="1" applyBorder="1" applyAlignment="1" applyProtection="1"/>
    <xf numFmtId="0" fontId="31" fillId="0" borderId="14" xfId="0" applyFont="1" applyFill="1" applyBorder="1" applyAlignment="1">
      <alignment vertical="center"/>
    </xf>
    <xf numFmtId="168" fontId="1" fillId="2" borderId="16" xfId="0" applyNumberFormat="1" applyFont="1" applyFill="1" applyBorder="1" applyAlignment="1" applyProtection="1">
      <alignment vertical="center"/>
    </xf>
    <xf numFmtId="168" fontId="1" fillId="2" borderId="0" xfId="0" applyNumberFormat="1" applyFont="1" applyFill="1" applyBorder="1" applyAlignment="1" applyProtection="1">
      <alignment vertical="center"/>
    </xf>
    <xf numFmtId="0" fontId="5" fillId="2" borderId="0" xfId="0" applyFont="1" applyFill="1" applyBorder="1" applyAlignment="1" applyProtection="1">
      <alignment horizontal="left" vertical="top" wrapText="1"/>
      <protection hidden="1"/>
    </xf>
    <xf numFmtId="0" fontId="5" fillId="0" borderId="0" xfId="0" applyFont="1" applyFill="1" applyBorder="1" applyAlignment="1" applyProtection="1">
      <alignment horizontal="left" vertical="top" wrapText="1"/>
      <protection hidden="1"/>
    </xf>
    <xf numFmtId="0" fontId="19" fillId="2" borderId="0" xfId="0" applyFont="1" applyFill="1" applyAlignment="1" applyProtection="1">
      <alignment horizontal="left" vertical="top" wrapText="1"/>
      <protection hidden="1"/>
    </xf>
    <xf numFmtId="0" fontId="20" fillId="2" borderId="0" xfId="0" applyFont="1" applyFill="1" applyAlignment="1" applyProtection="1">
      <alignment horizontal="left" vertical="top"/>
      <protection hidden="1"/>
    </xf>
    <xf numFmtId="0" fontId="30" fillId="2" borderId="0" xfId="0" applyFont="1" applyFill="1" applyBorder="1" applyAlignment="1" applyProtection="1">
      <alignment horizontal="left" vertical="center"/>
      <protection hidden="1"/>
    </xf>
    <xf numFmtId="0" fontId="30" fillId="2" borderId="0" xfId="0" applyFont="1" applyFill="1" applyBorder="1" applyAlignment="1" applyProtection="1">
      <alignment horizontal="left" vertical="top"/>
    </xf>
    <xf numFmtId="49" fontId="4" fillId="2" borderId="9" xfId="0" applyNumberFormat="1" applyFont="1" applyFill="1" applyBorder="1" applyAlignment="1" applyProtection="1">
      <alignment horizontal="left" vertical="center" shrinkToFit="1"/>
      <protection locked="0"/>
    </xf>
    <xf numFmtId="0" fontId="4" fillId="2" borderId="25" xfId="0" applyFont="1" applyFill="1" applyBorder="1" applyAlignment="1" applyProtection="1">
      <alignment horizontal="left" vertical="top" shrinkToFit="1"/>
      <protection locked="0"/>
    </xf>
    <xf numFmtId="0" fontId="1" fillId="2" borderId="0" xfId="0" applyFont="1" applyFill="1" applyBorder="1" applyAlignment="1" applyProtection="1">
      <alignment horizontal="left" vertical="center"/>
    </xf>
    <xf numFmtId="0" fontId="4" fillId="2" borderId="1" xfId="0" applyFont="1" applyFill="1" applyBorder="1" applyAlignment="1" applyProtection="1">
      <alignment horizontal="left" vertical="center" shrinkToFit="1"/>
      <protection locked="0"/>
    </xf>
    <xf numFmtId="49" fontId="4" fillId="2" borderId="1" xfId="0" applyNumberFormat="1" applyFont="1" applyFill="1" applyBorder="1" applyAlignment="1" applyProtection="1">
      <alignment horizontal="left" vertical="center" shrinkToFit="1"/>
      <protection locked="0"/>
    </xf>
    <xf numFmtId="0" fontId="4" fillId="2" borderId="25" xfId="0" applyFont="1" applyFill="1" applyBorder="1" applyAlignment="1" applyProtection="1">
      <alignment horizontal="left" vertical="center" shrinkToFit="1"/>
      <protection locked="0"/>
    </xf>
    <xf numFmtId="0" fontId="4" fillId="0" borderId="26" xfId="0" applyFont="1" applyFill="1" applyBorder="1" applyAlignment="1" applyProtection="1">
      <alignment horizontal="left" vertical="top" wrapText="1"/>
      <protection locked="0"/>
    </xf>
    <xf numFmtId="0" fontId="4" fillId="0" borderId="27" xfId="0" applyFont="1" applyFill="1" applyBorder="1" applyAlignment="1" applyProtection="1">
      <alignment horizontal="left" vertical="top" wrapText="1"/>
      <protection locked="0"/>
    </xf>
    <xf numFmtId="0" fontId="4" fillId="0" borderId="28" xfId="0" applyFont="1" applyFill="1" applyBorder="1" applyAlignment="1" applyProtection="1">
      <alignment horizontal="left" vertical="top" wrapText="1"/>
      <protection locked="0"/>
    </xf>
    <xf numFmtId="0" fontId="4" fillId="0" borderId="29" xfId="0" applyFont="1" applyFill="1" applyBorder="1" applyAlignment="1" applyProtection="1">
      <alignment horizontal="left" vertical="top" wrapText="1"/>
      <protection locked="0"/>
    </xf>
    <xf numFmtId="0" fontId="4" fillId="0" borderId="0" xfId="0" applyFont="1" applyFill="1" applyBorder="1" applyAlignment="1" applyProtection="1">
      <alignment horizontal="left" vertical="top" wrapText="1"/>
      <protection locked="0"/>
    </xf>
    <xf numFmtId="0" fontId="4" fillId="0" borderId="30" xfId="0" applyFont="1" applyFill="1" applyBorder="1" applyAlignment="1" applyProtection="1">
      <alignment horizontal="left" vertical="top" wrapText="1"/>
      <protection locked="0"/>
    </xf>
    <xf numFmtId="0" fontId="4" fillId="0" borderId="31" xfId="0" applyFont="1" applyFill="1" applyBorder="1" applyAlignment="1" applyProtection="1">
      <alignment horizontal="left" vertical="top" wrapText="1"/>
      <protection locked="0"/>
    </xf>
    <xf numFmtId="0" fontId="4" fillId="0" borderId="25" xfId="0" applyFont="1" applyFill="1" applyBorder="1" applyAlignment="1" applyProtection="1">
      <alignment horizontal="left" vertical="top" wrapText="1"/>
      <protection locked="0"/>
    </xf>
    <xf numFmtId="0" fontId="4" fillId="0" borderId="32" xfId="0" applyFont="1" applyFill="1" applyBorder="1" applyAlignment="1" applyProtection="1">
      <alignment horizontal="left" vertical="top" wrapText="1"/>
      <protection locked="0"/>
    </xf>
    <xf numFmtId="0" fontId="4" fillId="0" borderId="1" xfId="0" applyFont="1" applyFill="1" applyBorder="1" applyAlignment="1" applyProtection="1">
      <alignment horizontal="left" vertical="center" shrinkToFit="1"/>
      <protection locked="0"/>
    </xf>
    <xf numFmtId="4" fontId="4" fillId="2" borderId="1" xfId="0" applyNumberFormat="1" applyFont="1" applyFill="1" applyBorder="1" applyAlignment="1" applyProtection="1">
      <alignment horizontal="right" vertical="center" shrinkToFit="1"/>
      <protection locked="0"/>
    </xf>
    <xf numFmtId="0" fontId="4" fillId="2" borderId="9" xfId="0" applyFont="1" applyFill="1" applyBorder="1" applyAlignment="1" applyProtection="1">
      <alignment horizontal="left" vertical="center" shrinkToFit="1"/>
      <protection locked="0"/>
    </xf>
    <xf numFmtId="0" fontId="4" fillId="2" borderId="1" xfId="0" applyFont="1" applyFill="1" applyBorder="1" applyAlignment="1" applyProtection="1">
      <alignment horizontal="right" vertical="center"/>
      <protection locked="0"/>
    </xf>
    <xf numFmtId="2" fontId="4" fillId="0" borderId="25" xfId="0" applyNumberFormat="1" applyFont="1" applyFill="1" applyBorder="1" applyAlignment="1" applyProtection="1">
      <alignment horizontal="left" vertical="center" shrinkToFit="1"/>
      <protection locked="0"/>
    </xf>
    <xf numFmtId="4" fontId="4" fillId="2" borderId="1" xfId="0" applyNumberFormat="1" applyFont="1" applyFill="1" applyBorder="1" applyAlignment="1" applyProtection="1">
      <alignment horizontal="right" vertical="center"/>
      <protection locked="0"/>
    </xf>
    <xf numFmtId="3" fontId="4" fillId="2" borderId="1" xfId="0" applyNumberFormat="1" applyFont="1" applyFill="1" applyBorder="1" applyAlignment="1" applyProtection="1">
      <alignment horizontal="right" vertical="center"/>
      <protection locked="0"/>
    </xf>
    <xf numFmtId="0" fontId="15" fillId="2" borderId="0" xfId="0" applyFont="1" applyFill="1" applyBorder="1" applyAlignment="1" applyProtection="1">
      <alignment horizontal="center" vertical="center"/>
    </xf>
    <xf numFmtId="49" fontId="4" fillId="0" borderId="9" xfId="0" applyNumberFormat="1" applyFont="1" applyFill="1" applyBorder="1" applyAlignment="1" applyProtection="1">
      <alignment horizontal="left" vertical="center" shrinkToFit="1"/>
      <protection locked="0"/>
    </xf>
    <xf numFmtId="14" fontId="4" fillId="2" borderId="25" xfId="0" applyNumberFormat="1" applyFont="1" applyFill="1" applyBorder="1" applyAlignment="1" applyProtection="1">
      <alignment horizontal="left" vertical="center" shrinkToFit="1"/>
      <protection locked="0"/>
    </xf>
    <xf numFmtId="167" fontId="4" fillId="2" borderId="1" xfId="0" applyNumberFormat="1" applyFont="1" applyFill="1" applyBorder="1" applyAlignment="1" applyProtection="1">
      <alignment horizontal="left" vertical="center" shrinkToFit="1"/>
      <protection locked="0"/>
    </xf>
    <xf numFmtId="167" fontId="4" fillId="2" borderId="9" xfId="0" applyNumberFormat="1" applyFont="1" applyFill="1" applyBorder="1" applyAlignment="1" applyProtection="1">
      <alignment horizontal="left" vertical="center" shrinkToFit="1"/>
      <protection locked="0"/>
    </xf>
    <xf numFmtId="49" fontId="4" fillId="2" borderId="25" xfId="0" applyNumberFormat="1" applyFont="1" applyFill="1" applyBorder="1" applyAlignment="1" applyProtection="1">
      <alignment horizontal="left" vertical="center" shrinkToFit="1"/>
      <protection locked="0"/>
    </xf>
    <xf numFmtId="0" fontId="23" fillId="2" borderId="25" xfId="1" applyFill="1" applyBorder="1" applyAlignment="1" applyProtection="1">
      <alignment horizontal="left" vertical="center" shrinkToFit="1"/>
      <protection locked="0"/>
    </xf>
    <xf numFmtId="0" fontId="4" fillId="2" borderId="1" xfId="0" applyFont="1" applyFill="1" applyBorder="1" applyAlignment="1" applyProtection="1">
      <alignment horizontal="left" vertical="center"/>
      <protection locked="0"/>
    </xf>
    <xf numFmtId="49" fontId="4" fillId="0" borderId="1" xfId="0" applyNumberFormat="1" applyFont="1" applyFill="1" applyBorder="1" applyAlignment="1" applyProtection="1">
      <alignment horizontal="left" vertical="center" shrinkToFit="1"/>
      <protection locked="0"/>
    </xf>
    <xf numFmtId="168" fontId="4" fillId="0" borderId="1" xfId="0" applyNumberFormat="1" applyFont="1" applyFill="1" applyBorder="1" applyAlignment="1" applyProtection="1">
      <alignment horizontal="right" vertical="center" shrinkToFit="1"/>
    </xf>
    <xf numFmtId="164" fontId="4" fillId="2" borderId="1" xfId="0" applyNumberFormat="1" applyFont="1" applyFill="1" applyBorder="1" applyAlignment="1" applyProtection="1">
      <alignment horizontal="right" vertical="center" shrinkToFit="1"/>
      <protection locked="0"/>
    </xf>
    <xf numFmtId="2" fontId="4" fillId="2" borderId="25" xfId="0" applyNumberFormat="1" applyFont="1" applyFill="1" applyBorder="1" applyAlignment="1" applyProtection="1">
      <alignment horizontal="left" vertical="center" shrinkToFit="1"/>
      <protection locked="0"/>
    </xf>
    <xf numFmtId="0" fontId="1" fillId="2" borderId="1" xfId="0" applyFont="1" applyFill="1" applyBorder="1" applyAlignment="1" applyProtection="1">
      <alignment horizontal="left" vertical="center"/>
    </xf>
    <xf numFmtId="0" fontId="1" fillId="0" borderId="1" xfId="0" applyFont="1" applyFill="1" applyBorder="1" applyAlignment="1" applyProtection="1">
      <alignment horizontal="left" vertical="center"/>
    </xf>
    <xf numFmtId="0" fontId="1" fillId="2" borderId="0" xfId="0" applyFont="1" applyFill="1" applyBorder="1" applyAlignment="1" applyProtection="1">
      <alignment horizontal="right" vertical="center"/>
    </xf>
    <xf numFmtId="15" fontId="1" fillId="2" borderId="1" xfId="0" applyNumberFormat="1" applyFont="1" applyFill="1" applyBorder="1" applyAlignment="1" applyProtection="1">
      <alignment horizontal="left" vertical="center"/>
    </xf>
    <xf numFmtId="4" fontId="4" fillId="0" borderId="9" xfId="0" applyNumberFormat="1" applyFont="1" applyFill="1" applyBorder="1" applyAlignment="1" applyProtection="1">
      <alignment horizontal="right" vertical="center"/>
    </xf>
    <xf numFmtId="3" fontId="4" fillId="2" borderId="1" xfId="0" applyNumberFormat="1" applyFont="1" applyFill="1" applyBorder="1" applyAlignment="1" applyProtection="1">
      <alignment horizontal="center" vertical="center"/>
      <protection locked="0"/>
    </xf>
    <xf numFmtId="0" fontId="4" fillId="2" borderId="2" xfId="0" applyFont="1" applyFill="1" applyBorder="1" applyAlignment="1" applyProtection="1">
      <alignment horizontal="left" vertical="top" wrapText="1"/>
      <protection locked="0"/>
    </xf>
    <xf numFmtId="0" fontId="4" fillId="2" borderId="3" xfId="0" applyFont="1" applyFill="1" applyBorder="1" applyAlignment="1" applyProtection="1">
      <alignment horizontal="left" vertical="top" wrapText="1"/>
      <protection locked="0"/>
    </xf>
    <xf numFmtId="0" fontId="4" fillId="2" borderId="4" xfId="0" applyFont="1" applyFill="1" applyBorder="1" applyAlignment="1" applyProtection="1">
      <alignment horizontal="left" vertical="top" wrapText="1"/>
      <protection locked="0"/>
    </xf>
    <xf numFmtId="0" fontId="4" fillId="2" borderId="5" xfId="0" applyFont="1" applyFill="1" applyBorder="1" applyAlignment="1" applyProtection="1">
      <alignment horizontal="left" vertical="top" wrapText="1"/>
      <protection locked="0"/>
    </xf>
    <xf numFmtId="0" fontId="4" fillId="2" borderId="0" xfId="0" applyFont="1" applyFill="1" applyBorder="1" applyAlignment="1" applyProtection="1">
      <alignment horizontal="left" vertical="top" wrapText="1"/>
      <protection locked="0"/>
    </xf>
    <xf numFmtId="0" fontId="4" fillId="2" borderId="6" xfId="0" applyFont="1" applyFill="1" applyBorder="1" applyAlignment="1" applyProtection="1">
      <alignment horizontal="left" vertical="top" wrapText="1"/>
      <protection locked="0"/>
    </xf>
    <xf numFmtId="0" fontId="4" fillId="2" borderId="7" xfId="0" applyFont="1" applyFill="1" applyBorder="1" applyAlignment="1" applyProtection="1">
      <alignment horizontal="left" vertical="top" wrapText="1"/>
      <protection locked="0"/>
    </xf>
    <xf numFmtId="0" fontId="4" fillId="2" borderId="1" xfId="0" applyFont="1" applyFill="1" applyBorder="1" applyAlignment="1" applyProtection="1">
      <alignment horizontal="left" vertical="top" wrapText="1"/>
      <protection locked="0"/>
    </xf>
    <xf numFmtId="0" fontId="4" fillId="2" borderId="8" xfId="0" applyFont="1" applyFill="1" applyBorder="1" applyAlignment="1" applyProtection="1">
      <alignment horizontal="left" vertical="top" wrapText="1"/>
      <protection locked="0"/>
    </xf>
    <xf numFmtId="0" fontId="1" fillId="2" borderId="0" xfId="0" applyFont="1" applyFill="1" applyBorder="1" applyAlignment="1" applyProtection="1">
      <alignment vertical="center"/>
    </xf>
    <xf numFmtId="0" fontId="1" fillId="0" borderId="0" xfId="0" applyFont="1" applyFill="1" applyBorder="1" applyAlignment="1" applyProtection="1">
      <alignment horizontal="left" vertical="top" shrinkToFit="1"/>
    </xf>
    <xf numFmtId="0" fontId="1" fillId="2" borderId="0" xfId="0" applyFont="1" applyFill="1" applyBorder="1" applyAlignment="1" applyProtection="1">
      <alignment horizontal="left" vertical="center" shrinkToFit="1"/>
    </xf>
    <xf numFmtId="0" fontId="24" fillId="4" borderId="0" xfId="0" applyFont="1" applyFill="1" applyBorder="1" applyAlignment="1" applyProtection="1">
      <alignment vertical="center"/>
    </xf>
    <xf numFmtId="4" fontId="4" fillId="2" borderId="9" xfId="0" applyNumberFormat="1" applyFont="1" applyFill="1" applyBorder="1" applyAlignment="1" applyProtection="1">
      <alignment horizontal="right" vertical="center" shrinkToFit="1"/>
      <protection locked="0"/>
    </xf>
    <xf numFmtId="165" fontId="4" fillId="0" borderId="1" xfId="0" applyNumberFormat="1" applyFont="1" applyFill="1" applyBorder="1" applyAlignment="1" applyProtection="1">
      <alignment horizontal="right" vertical="center" shrinkToFit="1"/>
      <protection locked="0"/>
    </xf>
    <xf numFmtId="168" fontId="4" fillId="2" borderId="1" xfId="0" applyNumberFormat="1" applyFont="1" applyFill="1" applyBorder="1" applyAlignment="1" applyProtection="1">
      <alignment horizontal="right" vertical="center" shrinkToFit="1"/>
    </xf>
    <xf numFmtId="0" fontId="19" fillId="2" borderId="0" xfId="0" applyFont="1" applyFill="1" applyAlignment="1" applyProtection="1">
      <alignment horizontal="left" vertical="top" wrapText="1"/>
    </xf>
    <xf numFmtId="0" fontId="20" fillId="2" borderId="0" xfId="0" applyFont="1" applyFill="1" applyAlignment="1" applyProtection="1">
      <alignment horizontal="left" vertical="top"/>
    </xf>
    <xf numFmtId="0" fontId="1" fillId="2" borderId="0" xfId="0" applyFont="1" applyFill="1" applyBorder="1" applyAlignment="1" applyProtection="1">
      <alignment horizontal="left" vertical="top" wrapText="1"/>
    </xf>
    <xf numFmtId="4" fontId="4" fillId="0" borderId="1" xfId="0" applyNumberFormat="1" applyFont="1" applyFill="1" applyBorder="1" applyAlignment="1" applyProtection="1">
      <alignment horizontal="right" vertical="center"/>
    </xf>
    <xf numFmtId="0" fontId="1" fillId="0" borderId="0" xfId="0" applyFont="1" applyFill="1" applyBorder="1" applyAlignment="1" applyProtection="1">
      <alignment horizontal="left" vertical="center" shrinkToFit="1"/>
    </xf>
    <xf numFmtId="0" fontId="11" fillId="0" borderId="0" xfId="0" applyFont="1" applyFill="1" applyBorder="1" applyAlignment="1" applyProtection="1">
      <alignment horizontal="left" vertical="top" wrapText="1"/>
      <protection locked="0"/>
    </xf>
    <xf numFmtId="0" fontId="11" fillId="0" borderId="1" xfId="0" applyFont="1" applyFill="1" applyBorder="1" applyAlignment="1" applyProtection="1">
      <alignment horizontal="left" vertical="top" wrapText="1"/>
      <protection locked="0"/>
    </xf>
    <xf numFmtId="165" fontId="4" fillId="2" borderId="1" xfId="0" applyNumberFormat="1" applyFont="1" applyFill="1" applyBorder="1" applyAlignment="1" applyProtection="1">
      <alignment horizontal="right" vertical="center" shrinkToFit="1"/>
      <protection locked="0"/>
    </xf>
    <xf numFmtId="0" fontId="4" fillId="0" borderId="1" xfId="0" applyFont="1" applyFill="1" applyBorder="1" applyAlignment="1" applyProtection="1">
      <alignment horizontal="left" vertical="center"/>
      <protection locked="0"/>
    </xf>
    <xf numFmtId="0" fontId="4" fillId="0" borderId="2" xfId="0" applyFont="1" applyFill="1" applyBorder="1" applyAlignment="1" applyProtection="1">
      <alignment horizontal="left" vertical="top" wrapText="1"/>
      <protection locked="0"/>
    </xf>
    <xf numFmtId="0" fontId="4" fillId="0" borderId="3" xfId="0" applyFont="1" applyFill="1" applyBorder="1" applyAlignment="1" applyProtection="1">
      <alignment horizontal="left" vertical="top" wrapText="1"/>
      <protection locked="0"/>
    </xf>
    <xf numFmtId="0" fontId="4" fillId="0" borderId="4" xfId="0" applyFont="1" applyFill="1" applyBorder="1" applyAlignment="1" applyProtection="1">
      <alignment horizontal="left" vertical="top" wrapText="1"/>
      <protection locked="0"/>
    </xf>
    <xf numFmtId="0" fontId="4" fillId="0" borderId="5" xfId="0" applyFont="1" applyFill="1" applyBorder="1" applyAlignment="1" applyProtection="1">
      <alignment horizontal="left" vertical="top" wrapText="1"/>
      <protection locked="0"/>
    </xf>
    <xf numFmtId="0" fontId="4" fillId="0" borderId="6" xfId="0" applyFont="1" applyFill="1" applyBorder="1" applyAlignment="1" applyProtection="1">
      <alignment horizontal="left" vertical="top" wrapText="1"/>
      <protection locked="0"/>
    </xf>
    <xf numFmtId="0" fontId="4" fillId="0" borderId="7" xfId="0" applyFont="1" applyFill="1" applyBorder="1" applyAlignment="1" applyProtection="1">
      <alignment horizontal="left" vertical="top" wrapText="1"/>
      <protection locked="0"/>
    </xf>
    <xf numFmtId="0" fontId="4" fillId="0" borderId="1" xfId="0" applyFont="1" applyFill="1" applyBorder="1" applyAlignment="1" applyProtection="1">
      <alignment horizontal="left" vertical="top" wrapText="1"/>
      <protection locked="0"/>
    </xf>
    <xf numFmtId="0" fontId="4" fillId="0" borderId="8" xfId="0" applyFont="1" applyFill="1" applyBorder="1" applyAlignment="1" applyProtection="1">
      <alignment horizontal="left" vertical="top" wrapText="1"/>
      <protection locked="0"/>
    </xf>
    <xf numFmtId="0" fontId="24" fillId="4" borderId="0" xfId="0" applyFont="1" applyFill="1" applyBorder="1" applyAlignment="1" applyProtection="1">
      <alignment horizontal="left" vertical="center"/>
    </xf>
    <xf numFmtId="0" fontId="19" fillId="2" borderId="0" xfId="0" applyFont="1" applyFill="1" applyBorder="1" applyAlignment="1" applyProtection="1">
      <alignment horizontal="left" vertical="top" wrapText="1"/>
    </xf>
    <xf numFmtId="0" fontId="20" fillId="2" borderId="0" xfId="0" applyFont="1" applyFill="1" applyBorder="1" applyAlignment="1" applyProtection="1">
      <alignment horizontal="left" vertical="top"/>
    </xf>
    <xf numFmtId="0" fontId="4" fillId="2" borderId="1" xfId="0" applyFont="1" applyFill="1" applyBorder="1" applyAlignment="1" applyProtection="1">
      <alignment horizontal="left" vertical="center"/>
    </xf>
    <xf numFmtId="0" fontId="2" fillId="2" borderId="0" xfId="0" applyFont="1" applyFill="1" applyBorder="1" applyAlignment="1" applyProtection="1">
      <alignment horizontal="left" vertical="top" wrapText="1"/>
    </xf>
    <xf numFmtId="4" fontId="4" fillId="2" borderId="1" xfId="0" applyNumberFormat="1" applyFont="1" applyFill="1" applyBorder="1" applyAlignment="1" applyProtection="1">
      <alignment horizontal="left" vertical="center" shrinkToFit="1"/>
      <protection locked="0"/>
    </xf>
    <xf numFmtId="165" fontId="4" fillId="2" borderId="1" xfId="0" applyNumberFormat="1" applyFont="1" applyFill="1" applyBorder="1" applyAlignment="1" applyProtection="1">
      <alignment horizontal="left" vertical="center" shrinkToFit="1"/>
      <protection locked="0"/>
    </xf>
    <xf numFmtId="168" fontId="4" fillId="0" borderId="0" xfId="0" applyNumberFormat="1" applyFont="1" applyFill="1" applyBorder="1" applyAlignment="1" applyProtection="1">
      <alignment horizontal="right" shrinkToFit="1"/>
    </xf>
    <xf numFmtId="168" fontId="4" fillId="0" borderId="16" xfId="0" applyNumberFormat="1" applyFont="1" applyFill="1" applyBorder="1" applyAlignment="1" applyProtection="1">
      <alignment horizontal="right" vertical="center" shrinkToFit="1"/>
    </xf>
    <xf numFmtId="168" fontId="4" fillId="4" borderId="0" xfId="0" applyNumberFormat="1" applyFont="1" applyFill="1" applyBorder="1" applyAlignment="1" applyProtection="1">
      <alignment horizontal="right" vertical="center"/>
    </xf>
    <xf numFmtId="2" fontId="4" fillId="2" borderId="25" xfId="0" applyNumberFormat="1" applyFont="1" applyFill="1" applyBorder="1" applyAlignment="1" applyProtection="1">
      <alignment horizontal="right" vertical="center" shrinkToFit="1"/>
      <protection locked="0"/>
    </xf>
    <xf numFmtId="168" fontId="4" fillId="2" borderId="0" xfId="0" applyNumberFormat="1" applyFont="1" applyFill="1" applyBorder="1" applyAlignment="1" applyProtection="1">
      <alignment horizontal="right" vertical="center"/>
    </xf>
    <xf numFmtId="168" fontId="4" fillId="2" borderId="0" xfId="0" applyNumberFormat="1" applyFont="1" applyFill="1" applyBorder="1" applyAlignment="1" applyProtection="1">
      <alignment horizontal="right"/>
    </xf>
    <xf numFmtId="0" fontId="10" fillId="2" borderId="0" xfId="0" applyFont="1" applyFill="1" applyBorder="1" applyAlignment="1">
      <alignment horizontal="left" vertical="top" wrapText="1"/>
    </xf>
    <xf numFmtId="0" fontId="10" fillId="2" borderId="0" xfId="0" applyFont="1" applyFill="1" applyBorder="1" applyAlignment="1">
      <alignment horizontal="left" vertical="center" wrapText="1"/>
    </xf>
    <xf numFmtId="49" fontId="10" fillId="2" borderId="0" xfId="0" applyNumberFormat="1" applyFont="1" applyFill="1" applyBorder="1" applyAlignment="1">
      <alignment horizontal="left"/>
    </xf>
    <xf numFmtId="0" fontId="9" fillId="13" borderId="0" xfId="0" applyFont="1" applyFill="1" applyAlignment="1" applyProtection="1">
      <alignment horizontal="left" vertical="center"/>
    </xf>
    <xf numFmtId="0" fontId="9" fillId="0" borderId="54" xfId="0" applyFont="1" applyBorder="1" applyAlignment="1" applyProtection="1">
      <alignment horizontal="left" vertical="center"/>
    </xf>
    <xf numFmtId="0" fontId="9" fillId="0" borderId="55" xfId="0" applyFont="1" applyBorder="1" applyAlignment="1" applyProtection="1">
      <alignment horizontal="left" vertical="center"/>
    </xf>
    <xf numFmtId="0" fontId="9" fillId="0" borderId="56" xfId="0" applyFont="1" applyBorder="1" applyAlignment="1" applyProtection="1">
      <alignment horizontal="left" vertical="center"/>
    </xf>
    <xf numFmtId="0" fontId="9" fillId="0" borderId="57" xfId="0" applyFont="1" applyBorder="1" applyAlignment="1" applyProtection="1">
      <alignment horizontal="left" vertical="center"/>
    </xf>
    <xf numFmtId="0" fontId="9" fillId="0" borderId="58" xfId="0" applyFont="1" applyBorder="1" applyAlignment="1" applyProtection="1">
      <alignment horizontal="left" vertical="center"/>
    </xf>
    <xf numFmtId="0" fontId="9" fillId="0" borderId="70" xfId="0" applyFont="1" applyBorder="1" applyAlignment="1" applyProtection="1">
      <alignment horizontal="left" vertical="center"/>
    </xf>
    <xf numFmtId="4" fontId="11" fillId="13" borderId="48" xfId="0" applyNumberFormat="1" applyFont="1" applyFill="1" applyBorder="1" applyAlignment="1" applyProtection="1">
      <alignment horizontal="center" vertical="center"/>
    </xf>
    <xf numFmtId="4" fontId="11" fillId="13" borderId="64" xfId="0" applyNumberFormat="1" applyFont="1" applyFill="1" applyBorder="1" applyAlignment="1" applyProtection="1">
      <alignment horizontal="center" vertical="center"/>
    </xf>
    <xf numFmtId="4" fontId="11" fillId="13" borderId="68" xfId="0" applyNumberFormat="1" applyFont="1" applyFill="1" applyBorder="1" applyAlignment="1" applyProtection="1">
      <alignment horizontal="center" vertical="center"/>
    </xf>
    <xf numFmtId="4" fontId="11" fillId="13" borderId="69" xfId="0" applyNumberFormat="1" applyFont="1" applyFill="1" applyBorder="1" applyAlignment="1" applyProtection="1">
      <alignment horizontal="center" vertical="center"/>
    </xf>
    <xf numFmtId="0" fontId="9" fillId="4" borderId="11" xfId="0" applyFont="1" applyFill="1" applyBorder="1" applyAlignment="1" applyProtection="1">
      <alignment horizontal="left" vertical="top"/>
    </xf>
    <xf numFmtId="4" fontId="9" fillId="4" borderId="11" xfId="0" applyNumberFormat="1" applyFont="1" applyFill="1" applyBorder="1" applyAlignment="1" applyProtection="1">
      <alignment horizontal="left" vertical="top" wrapText="1"/>
    </xf>
    <xf numFmtId="4" fontId="9" fillId="4" borderId="16" xfId="0" applyNumberFormat="1" applyFont="1" applyFill="1" applyBorder="1" applyAlignment="1" applyProtection="1">
      <alignment horizontal="left" vertical="top" wrapText="1"/>
    </xf>
    <xf numFmtId="0" fontId="1" fillId="4" borderId="0" xfId="0" applyFont="1" applyFill="1" applyAlignment="1" applyProtection="1">
      <alignment horizontal="left" vertical="top" wrapText="1"/>
    </xf>
    <xf numFmtId="4" fontId="9" fillId="4" borderId="0" xfId="0" applyNumberFormat="1" applyFont="1" applyFill="1" applyBorder="1" applyAlignment="1" applyProtection="1">
      <alignment horizontal="left" vertical="top" wrapText="1"/>
    </xf>
    <xf numFmtId="4" fontId="9" fillId="8" borderId="0" xfId="0" applyNumberFormat="1" applyFont="1" applyFill="1" applyBorder="1" applyAlignment="1" applyProtection="1">
      <alignment horizontal="center" vertical="center"/>
    </xf>
    <xf numFmtId="4" fontId="9" fillId="8" borderId="63" xfId="0" applyNumberFormat="1" applyFont="1" applyFill="1" applyBorder="1" applyAlignment="1" applyProtection="1">
      <alignment horizontal="center" vertical="center"/>
    </xf>
  </cellXfs>
  <cellStyles count="2">
    <cellStyle name="Link" xfId="1" builtinId="8"/>
    <cellStyle name="Standard" xfId="0" builtinId="0"/>
  </cellStyles>
  <dxfs count="72">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patternFill>
          <bgColor theme="5" tint="0.79998168889431442"/>
        </patternFill>
      </fill>
    </dxf>
    <dxf>
      <numFmt numFmtId="0" formatCode="General"/>
      <fill>
        <patternFill>
          <bgColor theme="5" tint="0.79998168889431442"/>
        </pattern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
      <fill>
        <gradientFill type="path" left="0.5" right="0.5" top="0.5" bottom="0.5">
          <stop position="0">
            <color theme="0"/>
          </stop>
          <stop position="1">
            <color theme="5" tint="0.80001220740379042"/>
          </stop>
        </gradient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1.wmf"/></Relationships>
</file>

<file path=xl/drawings/_rels/drawing3.xml.rels><?xml version="1.0" encoding="UTF-8" standalone="yes"?>
<Relationships xmlns="http://schemas.openxmlformats.org/package/2006/relationships"><Relationship Id="rId1" Type="http://schemas.openxmlformats.org/officeDocument/2006/relationships/image" Target="../media/image1.wmf"/></Relationships>
</file>

<file path=xl/drawings/_rels/drawing4.xml.rels><?xml version="1.0" encoding="UTF-8" standalone="yes"?>
<Relationships xmlns="http://schemas.openxmlformats.org/package/2006/relationships"><Relationship Id="rId1" Type="http://schemas.openxmlformats.org/officeDocument/2006/relationships/image" Target="../media/image1.wmf"/></Relationships>
</file>

<file path=xl/drawings/_rels/drawing5.xml.rels><?xml version="1.0" encoding="UTF-8" standalone="yes"?>
<Relationships xmlns="http://schemas.openxmlformats.org/package/2006/relationships"><Relationship Id="rId1" Type="http://schemas.openxmlformats.org/officeDocument/2006/relationships/image" Target="../media/image1.wmf"/></Relationships>
</file>

<file path=xl/drawings/_rels/drawing6.xml.rels><?xml version="1.0" encoding="UTF-8" standalone="yes"?>
<Relationships xmlns="http://schemas.openxmlformats.org/package/2006/relationships"><Relationship Id="rId1" Type="http://schemas.openxmlformats.org/officeDocument/2006/relationships/image" Target="../media/image1.wmf"/></Relationships>
</file>

<file path=xl/drawings/_rels/drawing7.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editAs="oneCell">
    <xdr:from>
      <xdr:col>0</xdr:col>
      <xdr:colOff>21166</xdr:colOff>
      <xdr:row>0</xdr:row>
      <xdr:rowOff>21167</xdr:rowOff>
    </xdr:from>
    <xdr:to>
      <xdr:col>2</xdr:col>
      <xdr:colOff>117051</xdr:colOff>
      <xdr:row>4</xdr:row>
      <xdr:rowOff>9847</xdr:rowOff>
    </xdr:to>
    <xdr:pic>
      <xdr:nvPicPr>
        <xdr:cNvPr id="4" name="Grafik 3" descr="OW_LogoKanton_WappenText_positiv_farbi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166" y="21167"/>
          <a:ext cx="1619885" cy="527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19685</xdr:colOff>
      <xdr:row>4</xdr:row>
      <xdr:rowOff>16510</xdr:rowOff>
    </xdr:to>
    <xdr:pic>
      <xdr:nvPicPr>
        <xdr:cNvPr id="4" name="Grafik 3" descr="OW_LogoKanton_WappenText_positiv_farbi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19885" cy="527050"/>
        </a:xfrm>
        <a:prstGeom prst="rect">
          <a:avLst/>
        </a:prstGeom>
        <a:noFill/>
        <a:ln>
          <a:noFill/>
        </a:ln>
      </xdr:spPr>
    </xdr:pic>
    <xdr:clientData/>
  </xdr:twoCellAnchor>
  <xdr:oneCellAnchor>
    <xdr:from>
      <xdr:col>36</xdr:col>
      <xdr:colOff>99060</xdr:colOff>
      <xdr:row>395</xdr:row>
      <xdr:rowOff>0</xdr:rowOff>
    </xdr:from>
    <xdr:ext cx="184731" cy="264560"/>
    <xdr:sp macro="" textlink="">
      <xdr:nvSpPr>
        <xdr:cNvPr id="2" name="Textfeld 1"/>
        <xdr:cNvSpPr txBox="1"/>
      </xdr:nvSpPr>
      <xdr:spPr>
        <a:xfrm>
          <a:off x="4213860" y="459790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1100"/>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19685</xdr:colOff>
      <xdr:row>4</xdr:row>
      <xdr:rowOff>16510</xdr:rowOff>
    </xdr:to>
    <xdr:pic>
      <xdr:nvPicPr>
        <xdr:cNvPr id="3" name="Grafik 2" descr="OW_LogoKanton_WappenText_positiv_farbi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19885" cy="5270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112450</xdr:colOff>
      <xdr:row>4</xdr:row>
      <xdr:rowOff>13528</xdr:rowOff>
    </xdr:to>
    <xdr:pic>
      <xdr:nvPicPr>
        <xdr:cNvPr id="3" name="Grafik 2" descr="OW_LogoKanton_WappenText_positiv_farbi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19885" cy="52705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13</xdr:col>
      <xdr:colOff>112450</xdr:colOff>
      <xdr:row>4</xdr:row>
      <xdr:rowOff>13528</xdr:rowOff>
    </xdr:to>
    <xdr:pic>
      <xdr:nvPicPr>
        <xdr:cNvPr id="3" name="Grafik 2" descr="OW_LogoKanton_WappenText_positiv_farbi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19885" cy="52705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65405</xdr:colOff>
      <xdr:row>4</xdr:row>
      <xdr:rowOff>39370</xdr:rowOff>
    </xdr:to>
    <xdr:pic>
      <xdr:nvPicPr>
        <xdr:cNvPr id="3" name="Grafik 2" descr="OW_LogoKanton_WappenText_positiv_farbi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19885" cy="52705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14</xdr:col>
      <xdr:colOff>65405</xdr:colOff>
      <xdr:row>4</xdr:row>
      <xdr:rowOff>39370</xdr:rowOff>
    </xdr:to>
    <xdr:pic>
      <xdr:nvPicPr>
        <xdr:cNvPr id="3" name="Grafik 2" descr="OW_LogoKanton_WappenText_positiv_farbig"/>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19885" cy="527050"/>
        </a:xfrm>
        <a:prstGeom prst="rect">
          <a:avLst/>
        </a:prstGeom>
        <a:noFill/>
        <a:ln>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249977111117893"/>
  </sheetPr>
  <dimension ref="A1:AV37"/>
  <sheetViews>
    <sheetView tabSelected="1" zoomScale="115" zoomScaleNormal="115" workbookViewId="0">
      <selection activeCell="J29" sqref="J29"/>
    </sheetView>
  </sheetViews>
  <sheetFormatPr baseColWidth="10" defaultRowHeight="15" x14ac:dyDescent="0.25"/>
  <cols>
    <col min="1" max="1" width="11.42578125" customWidth="1"/>
    <col min="8" max="8" width="3.7109375" customWidth="1"/>
    <col min="9" max="15" width="11.42578125" style="29"/>
  </cols>
  <sheetData>
    <row r="1" spans="1:48" s="25" customFormat="1" ht="9.75" customHeight="1" x14ac:dyDescent="0.25">
      <c r="A1" s="32"/>
      <c r="B1" s="32"/>
      <c r="C1" s="32"/>
      <c r="D1" s="32"/>
      <c r="E1" s="32" t="s">
        <v>442</v>
      </c>
      <c r="F1" s="32"/>
      <c r="G1" s="32"/>
      <c r="H1" s="32"/>
      <c r="I1" s="31"/>
      <c r="J1" s="31"/>
      <c r="K1" s="31"/>
      <c r="L1" s="31"/>
      <c r="M1" s="31"/>
      <c r="N1" s="31"/>
      <c r="O1" s="31"/>
      <c r="P1" s="31"/>
      <c r="Q1" s="31"/>
      <c r="R1" s="31"/>
      <c r="S1" s="31"/>
      <c r="T1" s="31"/>
      <c r="U1" s="31"/>
      <c r="V1" s="31"/>
      <c r="W1" s="31"/>
      <c r="X1" s="31"/>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row>
    <row r="2" spans="1:48" s="24" customFormat="1" ht="9.75" customHeight="1" x14ac:dyDescent="0.25">
      <c r="A2" s="32"/>
      <c r="B2" s="32"/>
      <c r="C2" s="32"/>
      <c r="D2" s="32"/>
      <c r="E2" s="39" t="s">
        <v>293</v>
      </c>
      <c r="F2" s="32"/>
      <c r="G2" s="32"/>
      <c r="H2" s="32"/>
      <c r="I2" s="31"/>
      <c r="J2" s="31"/>
      <c r="K2" s="31"/>
      <c r="L2" s="31"/>
      <c r="M2" s="31"/>
      <c r="N2" s="31"/>
      <c r="O2" s="31"/>
      <c r="P2" s="31"/>
      <c r="Q2" s="31"/>
      <c r="R2" s="31"/>
      <c r="S2" s="31"/>
      <c r="T2" s="31"/>
      <c r="U2" s="31"/>
      <c r="V2" s="31"/>
      <c r="W2" s="31"/>
      <c r="X2" s="31"/>
      <c r="Y2" s="241"/>
      <c r="Z2" s="241"/>
      <c r="AA2" s="241"/>
      <c r="AB2" s="241"/>
      <c r="AC2" s="241"/>
      <c r="AD2" s="241"/>
      <c r="AE2" s="241"/>
      <c r="AF2" s="241"/>
      <c r="AG2" s="241"/>
      <c r="AH2" s="241"/>
      <c r="AI2" s="241"/>
      <c r="AJ2" s="241"/>
      <c r="AK2" s="241"/>
      <c r="AL2" s="241"/>
      <c r="AM2" s="241"/>
      <c r="AN2" s="241"/>
      <c r="AO2" s="241"/>
      <c r="AP2" s="241"/>
      <c r="AQ2" s="241"/>
      <c r="AR2" s="241"/>
      <c r="AS2" s="241"/>
      <c r="AT2" s="241"/>
      <c r="AU2" s="241"/>
      <c r="AV2" s="241"/>
    </row>
    <row r="3" spans="1:48" s="24" customFormat="1" ht="9.75" customHeight="1" x14ac:dyDescent="0.25">
      <c r="A3" s="32"/>
      <c r="B3" s="32"/>
      <c r="C3" s="32"/>
      <c r="D3" s="32"/>
      <c r="E3" s="32" t="s">
        <v>294</v>
      </c>
      <c r="F3" s="32"/>
      <c r="G3" s="32"/>
      <c r="H3" s="32"/>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2"/>
    </row>
    <row r="4" spans="1:48" s="24" customFormat="1" ht="12.95" customHeight="1" x14ac:dyDescent="0.25">
      <c r="A4" s="44"/>
      <c r="B4" s="44"/>
      <c r="C4" s="44"/>
      <c r="D4" s="44"/>
      <c r="E4" s="44"/>
      <c r="F4" s="44"/>
      <c r="G4" s="44"/>
      <c r="H4" s="44"/>
      <c r="AV4" s="44"/>
    </row>
    <row r="5" spans="1:48" s="24" customFormat="1" ht="12.95" customHeight="1" x14ac:dyDescent="0.25">
      <c r="A5" s="44"/>
      <c r="B5" s="44"/>
      <c r="C5" s="44"/>
      <c r="D5" s="44"/>
      <c r="E5" s="44"/>
      <c r="F5" s="44"/>
      <c r="G5" s="44"/>
      <c r="H5" s="44"/>
      <c r="AV5" s="44"/>
    </row>
    <row r="6" spans="1:48" s="24" customFormat="1" ht="12.95" customHeight="1" x14ac:dyDescent="0.25">
      <c r="A6" s="44"/>
      <c r="B6" s="44"/>
      <c r="C6" s="44"/>
      <c r="D6" s="44"/>
      <c r="E6" s="44"/>
      <c r="F6" s="44"/>
      <c r="G6" s="44"/>
      <c r="H6" s="44"/>
      <c r="AV6" s="44"/>
    </row>
    <row r="7" spans="1:48" s="24" customFormat="1" ht="18.75" customHeight="1" x14ac:dyDescent="0.25">
      <c r="A7" s="44"/>
      <c r="B7" s="44"/>
      <c r="C7" s="44"/>
      <c r="D7" s="44"/>
      <c r="E7" s="44"/>
      <c r="F7" s="44"/>
      <c r="G7" s="44"/>
      <c r="H7" s="44"/>
      <c r="Z7" s="30"/>
      <c r="AA7" s="30"/>
      <c r="AB7" s="30"/>
      <c r="AC7" s="30"/>
      <c r="AD7" s="30"/>
      <c r="AE7" s="30"/>
      <c r="AF7" s="30"/>
      <c r="AG7" s="30"/>
      <c r="AH7" s="30"/>
      <c r="AI7" s="30"/>
      <c r="AJ7" s="30"/>
      <c r="AK7" s="30"/>
      <c r="AL7" s="30"/>
      <c r="AM7" s="30"/>
      <c r="AN7" s="30"/>
      <c r="AO7" s="30"/>
      <c r="AP7" s="30"/>
      <c r="AQ7" s="30"/>
      <c r="AR7" s="30"/>
      <c r="AS7" s="30"/>
      <c r="AT7" s="30"/>
      <c r="AU7" s="30"/>
      <c r="AV7" s="30"/>
    </row>
    <row r="8" spans="1:48" s="24" customFormat="1" ht="20.25" customHeight="1" x14ac:dyDescent="0.25">
      <c r="A8" s="242" t="s">
        <v>266</v>
      </c>
      <c r="B8" s="242"/>
      <c r="C8" s="242"/>
      <c r="D8" s="242"/>
      <c r="E8" s="242"/>
      <c r="F8" s="242"/>
      <c r="G8" s="242"/>
      <c r="H8" s="242"/>
      <c r="I8" s="28"/>
      <c r="J8" s="28"/>
      <c r="K8" s="28"/>
      <c r="L8" s="28"/>
      <c r="M8" s="28"/>
      <c r="N8" s="28"/>
      <c r="O8" s="28"/>
    </row>
    <row r="9" spans="1:48" s="24" customFormat="1" ht="12.95" customHeight="1" x14ac:dyDescent="0.25">
      <c r="A9" s="51"/>
      <c r="B9" s="51"/>
      <c r="C9" s="51"/>
      <c r="D9" s="51"/>
      <c r="E9" s="51"/>
      <c r="F9" s="51"/>
      <c r="G9" s="51"/>
      <c r="H9" s="51"/>
      <c r="I9" s="28"/>
      <c r="J9" s="28"/>
      <c r="K9" s="28"/>
      <c r="L9" s="28"/>
      <c r="M9" s="28"/>
      <c r="N9" s="28"/>
      <c r="O9" s="28"/>
    </row>
    <row r="10" spans="1:48" s="24" customFormat="1" ht="12.95" customHeight="1" x14ac:dyDescent="0.25">
      <c r="A10" s="27" t="s">
        <v>351</v>
      </c>
      <c r="B10" s="27"/>
      <c r="C10" s="27"/>
      <c r="D10" s="27"/>
      <c r="E10" s="27"/>
      <c r="F10" s="27"/>
      <c r="G10" s="27"/>
      <c r="H10" s="27"/>
      <c r="I10" s="28"/>
      <c r="J10" s="28"/>
      <c r="K10" s="28"/>
      <c r="L10" s="28"/>
      <c r="M10" s="28"/>
      <c r="N10" s="28"/>
      <c r="O10" s="28"/>
    </row>
    <row r="11" spans="1:48" s="24" customFormat="1" ht="12.95" customHeight="1" x14ac:dyDescent="0.25">
      <c r="A11" s="27"/>
      <c r="B11" s="27"/>
      <c r="C11" s="27"/>
      <c r="D11" s="27"/>
      <c r="E11" s="27"/>
      <c r="F11" s="27"/>
      <c r="G11" s="27"/>
      <c r="H11" s="27"/>
      <c r="I11" s="28"/>
      <c r="J11" s="28"/>
      <c r="K11" s="28"/>
      <c r="L11" s="28"/>
      <c r="M11" s="28"/>
      <c r="N11" s="28"/>
      <c r="O11" s="28"/>
    </row>
    <row r="12" spans="1:48" s="24" customFormat="1" ht="12.95" customHeight="1" x14ac:dyDescent="0.25">
      <c r="A12" s="27" t="s">
        <v>350</v>
      </c>
      <c r="B12" s="27"/>
      <c r="C12" s="189" t="s">
        <v>155</v>
      </c>
      <c r="D12" s="189"/>
      <c r="E12" s="189"/>
      <c r="F12" s="27"/>
      <c r="G12" s="27"/>
      <c r="H12" s="27"/>
      <c r="I12" s="28"/>
      <c r="J12" s="28"/>
      <c r="K12" s="28"/>
      <c r="L12" s="28"/>
      <c r="M12" s="28"/>
      <c r="N12" s="28"/>
      <c r="O12" s="28"/>
    </row>
    <row r="13" spans="1:48" s="24" customFormat="1" ht="12.95" customHeight="1" x14ac:dyDescent="0.25">
      <c r="A13" s="177" t="s">
        <v>344</v>
      </c>
      <c r="B13" s="177"/>
      <c r="C13" s="178" t="s">
        <v>230</v>
      </c>
      <c r="D13" s="178"/>
      <c r="E13" s="178"/>
      <c r="F13" s="27"/>
      <c r="G13" s="27"/>
      <c r="H13" s="27"/>
      <c r="I13" s="28"/>
      <c r="J13" s="28"/>
      <c r="K13" s="28"/>
      <c r="L13" s="28"/>
      <c r="M13" s="28"/>
      <c r="N13" s="28"/>
      <c r="O13" s="28"/>
    </row>
    <row r="14" spans="1:48" s="24" customFormat="1" ht="12.75" x14ac:dyDescent="0.25">
      <c r="A14" s="177" t="s">
        <v>345</v>
      </c>
      <c r="B14" s="177"/>
      <c r="C14" s="190" t="s">
        <v>267</v>
      </c>
      <c r="D14" s="190"/>
      <c r="E14" s="190"/>
      <c r="F14" s="27"/>
      <c r="G14" s="27"/>
      <c r="H14" s="27"/>
      <c r="I14" s="28"/>
      <c r="J14" s="28"/>
      <c r="K14" s="28"/>
      <c r="L14" s="28"/>
      <c r="M14" s="28"/>
      <c r="N14" s="28"/>
      <c r="O14" s="28"/>
    </row>
    <row r="15" spans="1:48" s="24" customFormat="1" ht="12.75" x14ac:dyDescent="0.25">
      <c r="A15" s="177" t="s">
        <v>346</v>
      </c>
      <c r="B15" s="177"/>
      <c r="C15" s="191" t="s">
        <v>327</v>
      </c>
      <c r="D15" s="191"/>
      <c r="E15" s="191"/>
      <c r="F15" s="27"/>
      <c r="G15" s="27"/>
      <c r="H15" s="27"/>
      <c r="I15" s="28"/>
      <c r="J15" s="28"/>
      <c r="K15" s="28"/>
      <c r="L15" s="28"/>
      <c r="M15" s="28"/>
      <c r="N15" s="28"/>
      <c r="O15" s="28"/>
    </row>
    <row r="16" spans="1:48" s="24" customFormat="1" ht="12.75" x14ac:dyDescent="0.25">
      <c r="A16" s="177" t="s">
        <v>347</v>
      </c>
      <c r="B16" s="177"/>
      <c r="C16" s="192" t="s">
        <v>333</v>
      </c>
      <c r="D16" s="192"/>
      <c r="E16" s="192"/>
      <c r="F16" s="27"/>
      <c r="G16" s="27"/>
      <c r="H16" s="27"/>
      <c r="I16" s="28"/>
      <c r="J16" s="28"/>
      <c r="K16" s="28"/>
      <c r="L16" s="28"/>
      <c r="M16" s="28"/>
      <c r="N16" s="28"/>
      <c r="O16" s="28"/>
    </row>
    <row r="17" spans="1:48" s="24" customFormat="1" ht="12.95" customHeight="1" x14ac:dyDescent="0.25">
      <c r="A17" s="177" t="s">
        <v>348</v>
      </c>
      <c r="B17" s="177"/>
      <c r="C17" s="193" t="s">
        <v>151</v>
      </c>
      <c r="D17" s="193"/>
      <c r="E17" s="193"/>
      <c r="F17" s="27"/>
      <c r="G17" s="27"/>
      <c r="H17" s="27"/>
      <c r="I17" s="28"/>
      <c r="J17" s="28"/>
      <c r="K17" s="28"/>
      <c r="L17" s="28"/>
      <c r="M17" s="28"/>
      <c r="N17" s="28"/>
      <c r="O17" s="28"/>
    </row>
    <row r="18" spans="1:48" s="24" customFormat="1" ht="12.95" customHeight="1" x14ac:dyDescent="0.25">
      <c r="A18" s="177" t="s">
        <v>349</v>
      </c>
      <c r="B18" s="177"/>
      <c r="C18" s="179" t="s">
        <v>152</v>
      </c>
      <c r="D18" s="179"/>
      <c r="E18" s="179"/>
      <c r="F18" s="27"/>
      <c r="G18" s="27"/>
      <c r="H18" s="27"/>
      <c r="I18" s="28"/>
      <c r="J18" s="28"/>
      <c r="K18" s="28"/>
      <c r="L18" s="28"/>
      <c r="M18" s="28"/>
      <c r="N18" s="28"/>
      <c r="O18" s="28"/>
    </row>
    <row r="19" spans="1:48" s="24" customFormat="1" ht="12.95" customHeight="1" x14ac:dyDescent="0.25">
      <c r="A19" s="27"/>
      <c r="B19" s="27"/>
      <c r="C19" s="27"/>
      <c r="D19" s="27"/>
      <c r="E19" s="27"/>
      <c r="F19" s="27"/>
      <c r="G19" s="27"/>
      <c r="H19" s="27"/>
      <c r="I19" s="28"/>
      <c r="J19" s="28"/>
      <c r="K19" s="28"/>
      <c r="L19" s="28"/>
      <c r="M19" s="28"/>
      <c r="N19" s="28"/>
      <c r="O19" s="28"/>
    </row>
    <row r="20" spans="1:48" s="24" customFormat="1" ht="12.95" customHeight="1" x14ac:dyDescent="0.25">
      <c r="A20" s="27"/>
      <c r="B20" s="27"/>
      <c r="C20" s="27"/>
      <c r="D20" s="27"/>
      <c r="E20" s="27"/>
      <c r="F20" s="27"/>
      <c r="G20" s="27"/>
      <c r="H20" s="27"/>
      <c r="I20" s="28"/>
      <c r="J20" s="28"/>
      <c r="K20" s="28"/>
      <c r="L20" s="28"/>
      <c r="M20" s="28"/>
      <c r="N20" s="28"/>
      <c r="O20" s="28"/>
    </row>
    <row r="21" spans="1:48" s="24" customFormat="1" ht="12.95" customHeight="1" x14ac:dyDescent="0.25">
      <c r="A21" s="238" t="s">
        <v>393</v>
      </c>
      <c r="B21" s="238"/>
      <c r="C21" s="238"/>
      <c r="D21" s="238"/>
      <c r="E21" s="238"/>
      <c r="F21" s="238"/>
      <c r="G21" s="238"/>
      <c r="H21" s="238"/>
      <c r="I21" s="28"/>
      <c r="J21" s="28"/>
      <c r="K21" s="28"/>
      <c r="L21" s="28"/>
      <c r="M21" s="28"/>
      <c r="N21" s="28"/>
      <c r="O21" s="28"/>
    </row>
    <row r="22" spans="1:48" s="24" customFormat="1" ht="12.95" customHeight="1" x14ac:dyDescent="0.25">
      <c r="A22" s="238"/>
      <c r="B22" s="238"/>
      <c r="C22" s="238"/>
      <c r="D22" s="238"/>
      <c r="E22" s="238"/>
      <c r="F22" s="238"/>
      <c r="G22" s="238"/>
      <c r="H22" s="238"/>
      <c r="I22" s="28"/>
      <c r="J22" s="28"/>
      <c r="K22" s="28"/>
      <c r="L22" s="28"/>
      <c r="M22" s="28"/>
      <c r="N22" s="28"/>
      <c r="O22" s="28"/>
    </row>
    <row r="23" spans="1:48" s="24" customFormat="1" ht="12.95" customHeight="1" x14ac:dyDescent="0.25">
      <c r="A23" s="238"/>
      <c r="B23" s="238"/>
      <c r="C23" s="238"/>
      <c r="D23" s="238"/>
      <c r="E23" s="238"/>
      <c r="F23" s="238"/>
      <c r="G23" s="238"/>
      <c r="H23" s="238"/>
      <c r="I23" s="28"/>
      <c r="J23" s="28"/>
      <c r="K23" s="28"/>
      <c r="L23" s="28"/>
      <c r="M23" s="28"/>
      <c r="N23" s="28"/>
      <c r="O23" s="28"/>
    </row>
    <row r="24" spans="1:48" s="24" customFormat="1" ht="12.95" customHeight="1" x14ac:dyDescent="0.25">
      <c r="A24" s="238"/>
      <c r="B24" s="238"/>
      <c r="C24" s="238"/>
      <c r="D24" s="238"/>
      <c r="E24" s="238"/>
      <c r="F24" s="238"/>
      <c r="G24" s="238"/>
      <c r="H24" s="238"/>
      <c r="I24" s="28"/>
      <c r="J24" s="28"/>
      <c r="K24" s="28"/>
      <c r="L24" s="28"/>
      <c r="M24" s="28"/>
      <c r="N24" s="28"/>
      <c r="O24" s="28"/>
    </row>
    <row r="25" spans="1:48" s="24" customFormat="1" ht="12.95" customHeight="1" x14ac:dyDescent="0.25">
      <c r="A25" s="238"/>
      <c r="B25" s="238"/>
      <c r="C25" s="238"/>
      <c r="D25" s="238"/>
      <c r="E25" s="238"/>
      <c r="F25" s="238"/>
      <c r="G25" s="238"/>
      <c r="H25" s="238"/>
      <c r="I25" s="28"/>
      <c r="J25" s="28"/>
      <c r="K25" s="28"/>
      <c r="L25" s="28"/>
      <c r="M25" s="28"/>
      <c r="N25" s="28"/>
      <c r="O25" s="28"/>
    </row>
    <row r="26" spans="1:48" s="24" customFormat="1" ht="12.95" customHeight="1" x14ac:dyDescent="0.25">
      <c r="A26" s="27"/>
      <c r="B26" s="27"/>
      <c r="C26" s="27"/>
      <c r="D26" s="27"/>
      <c r="E26" s="27"/>
      <c r="F26" s="27"/>
      <c r="G26" s="27"/>
      <c r="H26" s="27"/>
      <c r="I26" s="28"/>
      <c r="J26" s="28"/>
      <c r="K26" s="28"/>
      <c r="L26" s="28"/>
      <c r="M26" s="28"/>
      <c r="N26" s="28"/>
      <c r="O26" s="28"/>
    </row>
    <row r="27" spans="1:48" s="24" customFormat="1" ht="12.95" customHeight="1" x14ac:dyDescent="0.25">
      <c r="A27" s="238" t="s">
        <v>394</v>
      </c>
      <c r="B27" s="238"/>
      <c r="C27" s="238"/>
      <c r="D27" s="238"/>
      <c r="E27" s="238"/>
      <c r="F27" s="238"/>
      <c r="G27" s="238"/>
      <c r="H27" s="238"/>
      <c r="I27" s="28"/>
      <c r="J27" s="28"/>
      <c r="K27" s="28"/>
      <c r="L27" s="28"/>
      <c r="M27" s="28"/>
      <c r="N27" s="28"/>
      <c r="O27" s="28"/>
    </row>
    <row r="28" spans="1:48" s="24" customFormat="1" ht="12.95" customHeight="1" x14ac:dyDescent="0.25">
      <c r="A28" s="238"/>
      <c r="B28" s="238"/>
      <c r="C28" s="238"/>
      <c r="D28" s="238"/>
      <c r="E28" s="238"/>
      <c r="F28" s="238"/>
      <c r="G28" s="238"/>
      <c r="H28" s="238"/>
      <c r="I28" s="28"/>
      <c r="J28" s="28"/>
      <c r="K28" s="28"/>
      <c r="L28" s="28"/>
      <c r="M28" s="28"/>
      <c r="N28" s="28"/>
      <c r="O28" s="28"/>
    </row>
    <row r="29" spans="1:48" s="24" customFormat="1" ht="12.95" customHeight="1" x14ac:dyDescent="0.25">
      <c r="A29" s="27"/>
      <c r="B29" s="27"/>
      <c r="C29" s="27"/>
      <c r="D29" s="27"/>
      <c r="E29" s="27"/>
      <c r="F29" s="27"/>
      <c r="G29" s="27"/>
      <c r="H29" s="27"/>
      <c r="I29" s="28"/>
      <c r="J29" s="28"/>
      <c r="K29" s="28"/>
      <c r="L29" s="28"/>
      <c r="M29" s="28"/>
      <c r="N29" s="28"/>
      <c r="O29" s="28"/>
    </row>
    <row r="30" spans="1:48" x14ac:dyDescent="0.25">
      <c r="A30" s="239" t="s">
        <v>395</v>
      </c>
      <c r="B30" s="239"/>
      <c r="C30" s="239"/>
      <c r="D30" s="239"/>
      <c r="E30" s="239"/>
      <c r="F30" s="239"/>
      <c r="G30" s="239"/>
      <c r="H30" s="239"/>
      <c r="I30" s="28"/>
      <c r="J30" s="28"/>
      <c r="K30" s="28"/>
      <c r="L30" s="28"/>
      <c r="M30" s="28"/>
      <c r="N30" s="28"/>
      <c r="O30" s="28"/>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row>
    <row r="31" spans="1:48" x14ac:dyDescent="0.25">
      <c r="A31" s="239"/>
      <c r="B31" s="239"/>
      <c r="C31" s="239"/>
      <c r="D31" s="239"/>
      <c r="E31" s="239"/>
      <c r="F31" s="239"/>
      <c r="G31" s="239"/>
      <c r="H31" s="239"/>
      <c r="I31" s="28"/>
      <c r="J31" s="28"/>
      <c r="K31" s="28"/>
      <c r="L31" s="28"/>
      <c r="M31" s="28"/>
      <c r="N31" s="28"/>
      <c r="O31" s="28"/>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row>
    <row r="32" spans="1:48" x14ac:dyDescent="0.25">
      <c r="A32" s="27"/>
      <c r="B32" s="27"/>
      <c r="C32" s="27"/>
      <c r="D32" s="27"/>
      <c r="E32" s="27"/>
      <c r="F32" s="27"/>
      <c r="G32" s="27"/>
      <c r="H32" s="27"/>
      <c r="I32" s="28"/>
      <c r="J32" s="28"/>
      <c r="K32" s="28"/>
      <c r="L32" s="28"/>
      <c r="M32" s="28"/>
      <c r="N32" s="28"/>
      <c r="O32" s="28"/>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row>
    <row r="33" spans="1:48" x14ac:dyDescent="0.25">
      <c r="A33" s="27" t="s">
        <v>365</v>
      </c>
      <c r="B33" s="27"/>
      <c r="C33" s="27"/>
      <c r="D33" s="27"/>
      <c r="E33" s="27"/>
      <c r="F33" s="27"/>
      <c r="G33" s="27"/>
      <c r="H33" s="27"/>
      <c r="I33" s="28"/>
      <c r="J33" s="28"/>
      <c r="K33" s="28"/>
      <c r="L33" s="28"/>
      <c r="M33" s="28"/>
      <c r="N33" s="28"/>
      <c r="O33" s="28"/>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row>
    <row r="34" spans="1:48" x14ac:dyDescent="0.25">
      <c r="A34" s="27"/>
      <c r="B34" s="27"/>
      <c r="C34" s="27"/>
      <c r="D34" s="27"/>
      <c r="E34" s="27"/>
      <c r="F34" s="27"/>
      <c r="G34" s="27"/>
      <c r="H34" s="27"/>
      <c r="I34" s="28"/>
      <c r="J34" s="28"/>
      <c r="K34" s="28"/>
      <c r="L34" s="28"/>
      <c r="M34" s="28"/>
      <c r="N34" s="28"/>
      <c r="O34" s="28"/>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row>
    <row r="35" spans="1:48" x14ac:dyDescent="0.25">
      <c r="A35" s="27"/>
      <c r="B35" s="27"/>
      <c r="C35" s="27"/>
      <c r="D35" s="27"/>
      <c r="E35" s="27"/>
      <c r="F35" s="27"/>
      <c r="G35" s="27"/>
      <c r="H35" s="27"/>
      <c r="I35" s="28"/>
      <c r="J35" s="28"/>
      <c r="K35" s="28"/>
      <c r="L35" s="28"/>
      <c r="M35" s="28"/>
      <c r="N35" s="28"/>
      <c r="O35" s="28"/>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row>
    <row r="36" spans="1:48" x14ac:dyDescent="0.25">
      <c r="A36" s="26" t="s">
        <v>268</v>
      </c>
      <c r="B36" s="27"/>
      <c r="C36" s="27"/>
      <c r="D36" s="27"/>
      <c r="E36" s="27"/>
      <c r="F36" s="27"/>
      <c r="G36" s="27"/>
      <c r="H36" s="27"/>
      <c r="I36" s="28"/>
      <c r="J36" s="28"/>
      <c r="K36" s="28"/>
      <c r="L36" s="28"/>
      <c r="M36" s="28"/>
      <c r="N36" s="28"/>
      <c r="O36" s="28"/>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row>
    <row r="37" spans="1:48" x14ac:dyDescent="0.25">
      <c r="A37" s="40"/>
      <c r="B37" s="40"/>
      <c r="C37" s="40"/>
      <c r="D37" s="40"/>
      <c r="E37" s="40"/>
      <c r="F37" s="40"/>
      <c r="G37" s="40"/>
      <c r="H37" s="40"/>
    </row>
  </sheetData>
  <sheetProtection algorithmName="SHA-512" hashValue="ExJs+4NlY7sotJdCBe6FoqmG/YsypNW8SnDuksoDby6cyh1IxSflve78jb2UTEDNC4nRRhIM6ILSfKdGpZ2taw==" saltValue="sF0Sl9n8WloCinhepTvYFQ==" spinCount="100000" sheet="1" objects="1" scenarios="1"/>
  <mergeCells count="6">
    <mergeCell ref="A27:H28"/>
    <mergeCell ref="A30:H31"/>
    <mergeCell ref="Y1:AV1"/>
    <mergeCell ref="Y2:AV2"/>
    <mergeCell ref="A8:H8"/>
    <mergeCell ref="A21:H25"/>
  </mergeCells>
  <printOptions horizontalCentered="1"/>
  <pageMargins left="0.31496062992125984" right="0.31496062992125984" top="0.31496062992125984" bottom="0.19685039370078741" header="0" footer="0.19685039370078741"/>
  <pageSetup paperSize="9" fitToWidth="0" fitToHeight="0" orientation="portrait" r:id="rId1"/>
  <headerFooter>
    <oddFooter>Seite &amp;P von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FFFF00"/>
    <pageSetUpPr fitToPage="1"/>
  </sheetPr>
  <dimension ref="A1:CL399"/>
  <sheetViews>
    <sheetView zoomScale="125" zoomScaleNormal="125" zoomScaleSheetLayoutView="115" workbookViewId="0">
      <selection activeCell="BR19" sqref="BR19"/>
    </sheetView>
  </sheetViews>
  <sheetFormatPr baseColWidth="10" defaultColWidth="1.5703125" defaultRowHeight="12.95" customHeight="1" x14ac:dyDescent="0.25"/>
  <cols>
    <col min="1" max="1" width="1.7109375" style="54" customWidth="1"/>
    <col min="2" max="48" width="1.7109375" style="55" customWidth="1"/>
    <col min="49" max="49" width="1.140625" style="54" customWidth="1"/>
    <col min="50" max="56" width="1.7109375" style="55"/>
    <col min="57" max="57" width="1.7109375" style="55" customWidth="1"/>
    <col min="58" max="63" width="1.7109375" style="55"/>
    <col min="64" max="16384" width="1.5703125" style="55"/>
  </cols>
  <sheetData>
    <row r="1" spans="1:49" s="53" customFormat="1" ht="9.75" x14ac:dyDescent="0.25">
      <c r="A1" s="52"/>
      <c r="Z1" s="300" t="s">
        <v>443</v>
      </c>
      <c r="AA1" s="300"/>
      <c r="AB1" s="300"/>
      <c r="AC1" s="300"/>
      <c r="AD1" s="300"/>
      <c r="AE1" s="300"/>
      <c r="AF1" s="300"/>
      <c r="AG1" s="300"/>
      <c r="AH1" s="300"/>
      <c r="AI1" s="300"/>
      <c r="AJ1" s="300"/>
      <c r="AK1" s="300"/>
      <c r="AL1" s="300"/>
      <c r="AM1" s="300"/>
      <c r="AN1" s="300"/>
      <c r="AO1" s="300"/>
      <c r="AP1" s="300"/>
      <c r="AQ1" s="300"/>
      <c r="AR1" s="300"/>
      <c r="AS1" s="300"/>
      <c r="AT1" s="300"/>
      <c r="AU1" s="300"/>
      <c r="AV1" s="300"/>
      <c r="AW1" s="300"/>
    </row>
    <row r="2" spans="1:49" s="53" customFormat="1" ht="9.75" x14ac:dyDescent="0.25">
      <c r="A2" s="52"/>
      <c r="Z2" s="301" t="s">
        <v>293</v>
      </c>
      <c r="AA2" s="301"/>
      <c r="AB2" s="301"/>
      <c r="AC2" s="301"/>
      <c r="AD2" s="301"/>
      <c r="AE2" s="301"/>
      <c r="AF2" s="301"/>
      <c r="AG2" s="301"/>
      <c r="AH2" s="301"/>
      <c r="AI2" s="301"/>
      <c r="AJ2" s="301"/>
      <c r="AK2" s="301"/>
      <c r="AL2" s="301"/>
      <c r="AM2" s="301"/>
      <c r="AN2" s="301"/>
      <c r="AO2" s="301"/>
      <c r="AP2" s="301"/>
      <c r="AQ2" s="301"/>
      <c r="AR2" s="301"/>
      <c r="AS2" s="301"/>
      <c r="AT2" s="301"/>
      <c r="AU2" s="301"/>
      <c r="AV2" s="301"/>
      <c r="AW2" s="301"/>
    </row>
    <row r="3" spans="1:49" s="53" customFormat="1" ht="9.75" x14ac:dyDescent="0.25">
      <c r="A3" s="52"/>
      <c r="Z3" s="53" t="s">
        <v>374</v>
      </c>
      <c r="AW3" s="52"/>
    </row>
    <row r="4" spans="1:49" ht="11.25" x14ac:dyDescent="0.25"/>
    <row r="5" spans="1:49" ht="18.75" customHeight="1" x14ac:dyDescent="0.25">
      <c r="AA5" s="56"/>
      <c r="AB5" s="56"/>
      <c r="AC5" s="56"/>
      <c r="AD5" s="56"/>
      <c r="AE5" s="56"/>
      <c r="AF5" s="56"/>
      <c r="AG5" s="56"/>
      <c r="AH5" s="56"/>
      <c r="AI5" s="56"/>
      <c r="AJ5" s="56"/>
      <c r="AK5" s="56"/>
      <c r="AL5" s="56"/>
      <c r="AM5" s="56"/>
      <c r="AN5" s="56"/>
      <c r="AO5" s="56"/>
      <c r="AP5" s="56"/>
      <c r="AQ5" s="56"/>
      <c r="AR5" s="56"/>
      <c r="AS5" s="56"/>
      <c r="AT5" s="56"/>
      <c r="AU5" s="56"/>
      <c r="AV5" s="56"/>
      <c r="AW5" s="56"/>
    </row>
    <row r="6" spans="1:49" ht="20.25" customHeight="1" x14ac:dyDescent="0.25">
      <c r="A6" s="243" t="s">
        <v>0</v>
      </c>
      <c r="B6" s="243"/>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3"/>
      <c r="AL6" s="243"/>
      <c r="AM6" s="243"/>
      <c r="AN6" s="243"/>
      <c r="AO6" s="243"/>
      <c r="AP6" s="243"/>
      <c r="AQ6" s="243"/>
      <c r="AR6" s="243"/>
      <c r="AS6" s="243"/>
      <c r="AT6" s="243"/>
      <c r="AU6" s="243"/>
      <c r="AV6" s="243"/>
      <c r="AW6" s="243"/>
    </row>
    <row r="7" spans="1:49" ht="10.5" customHeight="1" x14ac:dyDescent="0.25">
      <c r="B7" s="54"/>
      <c r="C7" s="54"/>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c r="AT7" s="54"/>
      <c r="AU7" s="54"/>
      <c r="AV7" s="54"/>
    </row>
    <row r="8" spans="1:49" ht="3.75" customHeight="1" x14ac:dyDescent="0.25">
      <c r="A8" s="57"/>
      <c r="B8" s="57"/>
      <c r="C8" s="57"/>
      <c r="D8" s="57"/>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row>
    <row r="9" spans="1:49" ht="12.95" customHeight="1" x14ac:dyDescent="0.25">
      <c r="A9" s="157"/>
      <c r="B9" s="150" t="s">
        <v>1</v>
      </c>
      <c r="C9" s="150"/>
      <c r="D9" s="150"/>
      <c r="E9" s="150"/>
      <c r="F9" s="150"/>
      <c r="G9" s="150"/>
      <c r="H9" s="150"/>
      <c r="I9" s="150"/>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82"/>
    </row>
    <row r="10" spans="1:49" ht="5.0999999999999996" customHeight="1" x14ac:dyDescent="0.25"/>
    <row r="11" spans="1:49" ht="5.0999999999999996" customHeight="1" x14ac:dyDescent="0.25">
      <c r="A11" s="158"/>
      <c r="B11" s="58"/>
      <c r="C11" s="58"/>
      <c r="D11" s="58"/>
      <c r="E11" s="58"/>
      <c r="F11" s="58"/>
      <c r="G11" s="58"/>
      <c r="H11" s="58"/>
      <c r="I11" s="5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162"/>
    </row>
    <row r="12" spans="1:49" ht="12.95" customHeight="1" x14ac:dyDescent="0.25">
      <c r="A12" s="89"/>
      <c r="B12" s="180" t="s">
        <v>98</v>
      </c>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c r="AK12" s="180"/>
      <c r="AL12" s="180"/>
      <c r="AM12" s="180"/>
      <c r="AN12" s="180"/>
      <c r="AO12" s="180"/>
      <c r="AP12" s="180"/>
      <c r="AQ12" s="180"/>
      <c r="AR12" s="180"/>
      <c r="AS12" s="180"/>
      <c r="AT12" s="180"/>
      <c r="AU12" s="180"/>
      <c r="AV12" s="180"/>
      <c r="AW12" s="80"/>
    </row>
    <row r="13" spans="1:49" ht="5.0999999999999996" customHeight="1" x14ac:dyDescent="0.25">
      <c r="A13" s="89"/>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80"/>
    </row>
    <row r="14" spans="1:49" ht="12.95" customHeight="1" x14ac:dyDescent="0.25">
      <c r="A14" s="89"/>
      <c r="B14" s="54" t="s">
        <v>94</v>
      </c>
      <c r="C14" s="54"/>
      <c r="D14" s="54"/>
      <c r="E14" s="54"/>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80"/>
    </row>
    <row r="15" spans="1:49" ht="12.95" customHeight="1" x14ac:dyDescent="0.25">
      <c r="A15" s="89"/>
      <c r="B15" s="268"/>
      <c r="C15" s="268"/>
      <c r="D15" s="268"/>
      <c r="E15" s="268"/>
      <c r="F15" s="268"/>
      <c r="G15" s="268"/>
      <c r="H15" s="268"/>
      <c r="I15" s="268"/>
      <c r="J15" s="268"/>
      <c r="K15" s="268"/>
      <c r="L15" s="268"/>
      <c r="M15" s="268"/>
      <c r="N15" s="268"/>
      <c r="O15" s="268"/>
      <c r="P15" s="268"/>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80"/>
    </row>
    <row r="16" spans="1:49" ht="5.0999999999999996" customHeight="1" x14ac:dyDescent="0.25">
      <c r="A16" s="89"/>
      <c r="B16" s="54"/>
      <c r="C16" s="54"/>
      <c r="D16" s="54"/>
      <c r="E16" s="54"/>
      <c r="F16" s="54"/>
      <c r="G16" s="54"/>
      <c r="H16" s="54"/>
      <c r="I16" s="54"/>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80"/>
    </row>
    <row r="17" spans="1:90" ht="12.95" customHeight="1" x14ac:dyDescent="0.25">
      <c r="A17" s="89"/>
      <c r="B17" s="246" t="s">
        <v>2</v>
      </c>
      <c r="C17" s="246"/>
      <c r="D17" s="246"/>
      <c r="E17" s="246"/>
      <c r="F17" s="246"/>
      <c r="G17" s="246"/>
      <c r="H17" s="246"/>
      <c r="I17" s="246"/>
      <c r="J17" s="246"/>
      <c r="K17" s="246"/>
      <c r="L17" s="246"/>
      <c r="M17" s="246"/>
      <c r="N17" s="246"/>
      <c r="O17" s="246"/>
      <c r="P17" s="246"/>
      <c r="Q17" s="54"/>
      <c r="R17" s="246" t="s">
        <v>3</v>
      </c>
      <c r="S17" s="246"/>
      <c r="T17" s="246"/>
      <c r="U17" s="246"/>
      <c r="V17" s="246"/>
      <c r="W17" s="246"/>
      <c r="X17" s="246"/>
      <c r="Y17" s="246"/>
      <c r="Z17" s="246"/>
      <c r="AA17" s="246"/>
      <c r="AB17" s="246"/>
      <c r="AC17" s="246"/>
      <c r="AD17" s="246"/>
      <c r="AE17" s="246"/>
      <c r="AF17" s="246"/>
      <c r="AG17" s="60"/>
      <c r="AH17" s="246" t="s">
        <v>4</v>
      </c>
      <c r="AI17" s="246"/>
      <c r="AJ17" s="246"/>
      <c r="AK17" s="246"/>
      <c r="AL17" s="246"/>
      <c r="AM17" s="246"/>
      <c r="AN17" s="246"/>
      <c r="AO17" s="246"/>
      <c r="AP17" s="246"/>
      <c r="AQ17" s="246"/>
      <c r="AR17" s="246"/>
      <c r="AS17" s="246"/>
      <c r="AT17" s="246"/>
      <c r="AU17" s="246"/>
      <c r="AV17" s="246"/>
      <c r="AW17" s="80"/>
    </row>
    <row r="18" spans="1:90" ht="12.95" customHeight="1" x14ac:dyDescent="0.25">
      <c r="A18" s="89"/>
      <c r="B18" s="249"/>
      <c r="C18" s="249"/>
      <c r="D18" s="249"/>
      <c r="E18" s="249"/>
      <c r="F18" s="249"/>
      <c r="G18" s="249"/>
      <c r="H18" s="249"/>
      <c r="I18" s="249"/>
      <c r="J18" s="249"/>
      <c r="K18" s="249"/>
      <c r="L18" s="249"/>
      <c r="M18" s="249"/>
      <c r="N18" s="249"/>
      <c r="O18" s="249"/>
      <c r="P18" s="249"/>
      <c r="Q18" s="54"/>
      <c r="R18" s="249"/>
      <c r="S18" s="249"/>
      <c r="T18" s="249"/>
      <c r="U18" s="249"/>
      <c r="V18" s="249"/>
      <c r="W18" s="249"/>
      <c r="X18" s="249"/>
      <c r="Y18" s="249"/>
      <c r="Z18" s="249"/>
      <c r="AA18" s="249"/>
      <c r="AB18" s="249"/>
      <c r="AC18" s="249"/>
      <c r="AD18" s="249"/>
      <c r="AE18" s="249"/>
      <c r="AF18" s="249"/>
      <c r="AG18" s="60"/>
      <c r="AH18" s="268"/>
      <c r="AI18" s="268"/>
      <c r="AJ18" s="268"/>
      <c r="AK18" s="268"/>
      <c r="AL18" s="268"/>
      <c r="AM18" s="268"/>
      <c r="AN18" s="268"/>
      <c r="AO18" s="268"/>
      <c r="AP18" s="268"/>
      <c r="AQ18" s="268"/>
      <c r="AR18" s="268"/>
      <c r="AS18" s="268"/>
      <c r="AT18" s="268"/>
      <c r="AU18" s="268"/>
      <c r="AV18" s="268"/>
      <c r="AW18" s="80"/>
    </row>
    <row r="19" spans="1:90" ht="5.0999999999999996" customHeight="1" x14ac:dyDescent="0.25">
      <c r="A19" s="89"/>
      <c r="B19" s="54"/>
      <c r="C19" s="54"/>
      <c r="D19" s="54"/>
      <c r="E19" s="54"/>
      <c r="F19" s="54"/>
      <c r="G19" s="54"/>
      <c r="H19" s="54"/>
      <c r="I19" s="54"/>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80"/>
    </row>
    <row r="20" spans="1:90" ht="12.95" customHeight="1" x14ac:dyDescent="0.25">
      <c r="A20" s="89"/>
      <c r="B20" s="246" t="s">
        <v>322</v>
      </c>
      <c r="C20" s="246"/>
      <c r="D20" s="246"/>
      <c r="E20" s="246"/>
      <c r="F20" s="246"/>
      <c r="G20" s="246"/>
      <c r="H20" s="246"/>
      <c r="I20" s="246"/>
      <c r="J20" s="246"/>
      <c r="K20" s="246"/>
      <c r="L20" s="246"/>
      <c r="M20" s="246"/>
      <c r="N20" s="246"/>
      <c r="O20" s="246"/>
      <c r="P20" s="246"/>
      <c r="Q20" s="54"/>
      <c r="R20" s="246" t="s">
        <v>323</v>
      </c>
      <c r="S20" s="246"/>
      <c r="T20" s="246"/>
      <c r="U20" s="246"/>
      <c r="V20" s="246"/>
      <c r="W20" s="246"/>
      <c r="X20" s="246"/>
      <c r="Y20" s="246"/>
      <c r="Z20" s="246"/>
      <c r="AA20" s="246"/>
      <c r="AB20" s="246"/>
      <c r="AC20" s="246"/>
      <c r="AD20" s="246"/>
      <c r="AE20" s="246"/>
      <c r="AF20" s="246"/>
      <c r="AG20" s="60"/>
      <c r="AH20" s="246"/>
      <c r="AI20" s="246"/>
      <c r="AJ20" s="246"/>
      <c r="AK20" s="246"/>
      <c r="AL20" s="246"/>
      <c r="AM20" s="246"/>
      <c r="AN20" s="246"/>
      <c r="AO20" s="246"/>
      <c r="AP20" s="246"/>
      <c r="AQ20" s="246"/>
      <c r="AR20" s="246"/>
      <c r="AS20" s="246"/>
      <c r="AT20" s="246"/>
      <c r="AU20" s="246"/>
      <c r="AV20" s="246"/>
      <c r="AW20" s="80"/>
    </row>
    <row r="21" spans="1:90" ht="12.95" customHeight="1" x14ac:dyDescent="0.25">
      <c r="A21" s="89"/>
      <c r="B21" s="249"/>
      <c r="C21" s="249"/>
      <c r="D21" s="249"/>
      <c r="E21" s="249"/>
      <c r="F21" s="249"/>
      <c r="G21" s="249"/>
      <c r="H21" s="249"/>
      <c r="I21" s="249"/>
      <c r="J21" s="249"/>
      <c r="K21" s="249"/>
      <c r="L21" s="249"/>
      <c r="M21" s="249"/>
      <c r="N21" s="249"/>
      <c r="O21" s="249"/>
      <c r="P21" s="249"/>
      <c r="Q21" s="54"/>
      <c r="R21" s="249"/>
      <c r="S21" s="249"/>
      <c r="T21" s="249"/>
      <c r="U21" s="249"/>
      <c r="V21" s="249"/>
      <c r="W21" s="249"/>
      <c r="X21" s="249"/>
      <c r="Y21" s="249"/>
      <c r="Z21" s="249"/>
      <c r="AA21" s="249"/>
      <c r="AB21" s="249"/>
      <c r="AC21" s="249"/>
      <c r="AD21" s="249"/>
      <c r="AE21" s="249"/>
      <c r="AF21" s="249"/>
      <c r="AG21" s="60"/>
      <c r="AH21" s="246"/>
      <c r="AI21" s="246"/>
      <c r="AJ21" s="246"/>
      <c r="AK21" s="246"/>
      <c r="AL21" s="246"/>
      <c r="AM21" s="246"/>
      <c r="AN21" s="246"/>
      <c r="AO21" s="246"/>
      <c r="AP21" s="246"/>
      <c r="AQ21" s="246"/>
      <c r="AR21" s="246"/>
      <c r="AS21" s="246"/>
      <c r="AT21" s="246"/>
      <c r="AU21" s="246"/>
      <c r="AV21" s="246"/>
      <c r="AW21" s="80"/>
    </row>
    <row r="22" spans="1:90" ht="5.0999999999999996" customHeight="1" x14ac:dyDescent="0.25">
      <c r="A22" s="89"/>
      <c r="B22" s="54"/>
      <c r="C22" s="54"/>
      <c r="D22" s="54"/>
      <c r="E22" s="54"/>
      <c r="F22" s="54"/>
      <c r="G22" s="54"/>
      <c r="H22" s="54"/>
      <c r="I22" s="54"/>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4"/>
      <c r="AR22" s="54"/>
      <c r="AS22" s="54"/>
      <c r="AT22" s="54"/>
      <c r="AU22" s="54"/>
      <c r="AV22" s="54"/>
      <c r="AW22" s="80"/>
    </row>
    <row r="23" spans="1:90" ht="12.95" customHeight="1" x14ac:dyDescent="0.25">
      <c r="A23" s="89"/>
      <c r="B23" s="246" t="s">
        <v>6</v>
      </c>
      <c r="C23" s="246"/>
      <c r="D23" s="246"/>
      <c r="E23" s="246"/>
      <c r="F23" s="246"/>
      <c r="G23" s="246"/>
      <c r="H23" s="246"/>
      <c r="I23" s="246"/>
      <c r="J23" s="246"/>
      <c r="K23" s="246"/>
      <c r="L23" s="246"/>
      <c r="M23" s="246"/>
      <c r="N23" s="246"/>
      <c r="O23" s="246"/>
      <c r="P23" s="246"/>
      <c r="Q23" s="54"/>
      <c r="R23" s="246"/>
      <c r="S23" s="246"/>
      <c r="T23" s="246"/>
      <c r="U23" s="246"/>
      <c r="V23" s="246"/>
      <c r="W23" s="246"/>
      <c r="X23" s="246"/>
      <c r="Y23" s="246"/>
      <c r="Z23" s="246"/>
      <c r="AA23" s="246"/>
      <c r="AB23" s="246"/>
      <c r="AC23" s="246"/>
      <c r="AD23" s="246"/>
      <c r="AE23" s="246"/>
      <c r="AF23" s="246"/>
      <c r="AG23" s="60"/>
      <c r="AH23" s="246" t="s">
        <v>5</v>
      </c>
      <c r="AI23" s="246"/>
      <c r="AJ23" s="246"/>
      <c r="AK23" s="246"/>
      <c r="AL23" s="246"/>
      <c r="AM23" s="246"/>
      <c r="AN23" s="246"/>
      <c r="AO23" s="246"/>
      <c r="AP23" s="246"/>
      <c r="AQ23" s="246"/>
      <c r="AR23" s="246"/>
      <c r="AS23" s="246"/>
      <c r="AT23" s="246"/>
      <c r="AU23" s="246"/>
      <c r="AV23" s="246"/>
      <c r="AW23" s="80"/>
    </row>
    <row r="24" spans="1:90" ht="12.95" customHeight="1" x14ac:dyDescent="0.25">
      <c r="A24" s="89"/>
      <c r="B24" s="245"/>
      <c r="C24" s="245"/>
      <c r="D24" s="245"/>
      <c r="E24" s="245"/>
      <c r="F24" s="245"/>
      <c r="G24" s="245"/>
      <c r="H24" s="245"/>
      <c r="I24" s="245"/>
      <c r="J24" s="245"/>
      <c r="K24" s="245"/>
      <c r="L24" s="245"/>
      <c r="M24" s="245"/>
      <c r="N24" s="245"/>
      <c r="O24" s="245"/>
      <c r="P24" s="245"/>
      <c r="Q24" s="245"/>
      <c r="R24" s="245"/>
      <c r="S24" s="245"/>
      <c r="T24" s="245"/>
      <c r="U24" s="245"/>
      <c r="V24" s="245"/>
      <c r="W24" s="245"/>
      <c r="X24" s="245"/>
      <c r="Y24" s="245"/>
      <c r="Z24" s="245"/>
      <c r="AA24" s="245"/>
      <c r="AB24" s="245"/>
      <c r="AC24" s="245"/>
      <c r="AD24" s="245"/>
      <c r="AE24" s="245"/>
      <c r="AF24" s="245"/>
      <c r="AG24" s="60"/>
      <c r="AH24" s="249"/>
      <c r="AI24" s="249"/>
      <c r="AJ24" s="249"/>
      <c r="AK24" s="249"/>
      <c r="AL24" s="249"/>
      <c r="AM24" s="249"/>
      <c r="AN24" s="249"/>
      <c r="AO24" s="249"/>
      <c r="AP24" s="249"/>
      <c r="AQ24" s="249"/>
      <c r="AR24" s="249"/>
      <c r="AS24" s="249"/>
      <c r="AT24" s="249"/>
      <c r="AU24" s="249"/>
      <c r="AV24" s="249"/>
      <c r="AW24" s="80"/>
    </row>
    <row r="25" spans="1:90" ht="5.0999999999999996" customHeight="1" x14ac:dyDescent="0.25">
      <c r="A25" s="159"/>
      <c r="B25" s="57"/>
      <c r="C25" s="57"/>
      <c r="D25" s="57"/>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163"/>
    </row>
    <row r="26" spans="1:90" ht="5.0999999999999996" customHeight="1" x14ac:dyDescent="0.25">
      <c r="CL26" s="61"/>
    </row>
    <row r="27" spans="1:90" ht="5.0999999999999996" customHeight="1" x14ac:dyDescent="0.25">
      <c r="A27" s="158"/>
      <c r="B27" s="58"/>
      <c r="C27" s="58"/>
      <c r="D27" s="58"/>
      <c r="E27" s="58"/>
      <c r="F27" s="58"/>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162"/>
    </row>
    <row r="28" spans="1:90" ht="12.95" customHeight="1" x14ac:dyDescent="0.25">
      <c r="A28" s="89"/>
      <c r="B28" s="181" t="s">
        <v>7</v>
      </c>
      <c r="C28" s="181"/>
      <c r="D28" s="181"/>
      <c r="E28" s="181"/>
      <c r="F28" s="181"/>
      <c r="G28" s="181"/>
      <c r="H28" s="181"/>
      <c r="I28" s="181"/>
      <c r="J28" s="181"/>
      <c r="K28" s="181"/>
      <c r="L28" s="181"/>
      <c r="M28" s="181"/>
      <c r="N28" s="181"/>
      <c r="O28" s="181"/>
      <c r="P28" s="181"/>
      <c r="Q28" s="181"/>
      <c r="R28" s="181"/>
      <c r="S28" s="181"/>
      <c r="T28" s="181"/>
      <c r="U28" s="181"/>
      <c r="V28" s="181"/>
      <c r="W28" s="181"/>
      <c r="X28" s="181"/>
      <c r="Y28" s="181"/>
      <c r="Z28" s="181"/>
      <c r="AA28" s="181"/>
      <c r="AB28" s="181"/>
      <c r="AC28" s="181"/>
      <c r="AD28" s="181"/>
      <c r="AE28" s="181"/>
      <c r="AF28" s="181"/>
      <c r="AG28" s="181"/>
      <c r="AH28" s="181"/>
      <c r="AI28" s="181"/>
      <c r="AJ28" s="181"/>
      <c r="AK28" s="181"/>
      <c r="AL28" s="181"/>
      <c r="AM28" s="181"/>
      <c r="AN28" s="181"/>
      <c r="AO28" s="181"/>
      <c r="AP28" s="181"/>
      <c r="AQ28" s="181"/>
      <c r="AR28" s="181"/>
      <c r="AS28" s="181"/>
      <c r="AT28" s="181"/>
      <c r="AU28" s="181"/>
      <c r="AV28" s="181"/>
      <c r="AW28" s="80"/>
    </row>
    <row r="29" spans="1:90" ht="5.0999999999999996" customHeight="1" x14ac:dyDescent="0.25">
      <c r="A29" s="89"/>
      <c r="B29" s="54"/>
      <c r="C29" s="54"/>
      <c r="D29" s="54"/>
      <c r="E29" s="54"/>
      <c r="F29" s="54"/>
      <c r="G29" s="54"/>
      <c r="H29" s="54"/>
      <c r="I29" s="54"/>
      <c r="J29" s="54"/>
      <c r="K29" s="54"/>
      <c r="L29" s="54"/>
      <c r="M29" s="54"/>
      <c r="N29" s="54"/>
      <c r="O29" s="54"/>
      <c r="P29" s="54"/>
      <c r="Q29" s="54"/>
      <c r="R29" s="54"/>
      <c r="S29" s="54"/>
      <c r="T29" s="54"/>
      <c r="U29" s="54"/>
      <c r="V29" s="54"/>
      <c r="W29" s="54"/>
      <c r="X29" s="54"/>
      <c r="Y29" s="54"/>
      <c r="Z29" s="54"/>
      <c r="AA29" s="54"/>
      <c r="AB29" s="54"/>
      <c r="AC29" s="54"/>
      <c r="AD29" s="54"/>
      <c r="AE29" s="54"/>
      <c r="AF29" s="54"/>
      <c r="AG29" s="54"/>
      <c r="AH29" s="54"/>
      <c r="AI29" s="54"/>
      <c r="AJ29" s="54"/>
      <c r="AK29" s="54"/>
      <c r="AL29" s="54"/>
      <c r="AM29" s="54"/>
      <c r="AN29" s="54"/>
      <c r="AO29" s="54"/>
      <c r="AP29" s="54"/>
      <c r="AQ29" s="54"/>
      <c r="AR29" s="54"/>
      <c r="AS29" s="54"/>
      <c r="AT29" s="54"/>
      <c r="AU29" s="54"/>
      <c r="AV29" s="54"/>
      <c r="AW29" s="80"/>
    </row>
    <row r="30" spans="1:90" ht="12.95" customHeight="1" x14ac:dyDescent="0.25">
      <c r="A30" s="89"/>
      <c r="B30" s="246" t="s">
        <v>2</v>
      </c>
      <c r="C30" s="246"/>
      <c r="D30" s="246"/>
      <c r="E30" s="246"/>
      <c r="F30" s="246"/>
      <c r="G30" s="246"/>
      <c r="H30" s="246"/>
      <c r="I30" s="246"/>
      <c r="J30" s="246"/>
      <c r="K30" s="246"/>
      <c r="L30" s="246"/>
      <c r="M30" s="246"/>
      <c r="N30" s="246"/>
      <c r="O30" s="246"/>
      <c r="P30" s="246"/>
      <c r="Q30" s="54"/>
      <c r="R30" s="246" t="s">
        <v>3</v>
      </c>
      <c r="S30" s="246"/>
      <c r="T30" s="246"/>
      <c r="U30" s="246"/>
      <c r="V30" s="246"/>
      <c r="W30" s="246"/>
      <c r="X30" s="246"/>
      <c r="Y30" s="246"/>
      <c r="Z30" s="246"/>
      <c r="AA30" s="246"/>
      <c r="AB30" s="246"/>
      <c r="AC30" s="246"/>
      <c r="AD30" s="246"/>
      <c r="AE30" s="246"/>
      <c r="AF30" s="246"/>
      <c r="AG30" s="60"/>
      <c r="AH30" s="246" t="s">
        <v>295</v>
      </c>
      <c r="AI30" s="246"/>
      <c r="AJ30" s="246"/>
      <c r="AK30" s="246"/>
      <c r="AL30" s="246"/>
      <c r="AM30" s="246"/>
      <c r="AN30" s="246"/>
      <c r="AO30" s="246"/>
      <c r="AP30" s="246"/>
      <c r="AQ30" s="246"/>
      <c r="AR30" s="246"/>
      <c r="AS30" s="246"/>
      <c r="AT30" s="246"/>
      <c r="AU30" s="246"/>
      <c r="AV30" s="246"/>
      <c r="AW30" s="80"/>
    </row>
    <row r="31" spans="1:90" ht="12.95" customHeight="1" x14ac:dyDescent="0.25">
      <c r="A31" s="89"/>
      <c r="B31" s="249"/>
      <c r="C31" s="249"/>
      <c r="D31" s="249"/>
      <c r="E31" s="249"/>
      <c r="F31" s="249"/>
      <c r="G31" s="249"/>
      <c r="H31" s="249"/>
      <c r="I31" s="249"/>
      <c r="J31" s="249"/>
      <c r="K31" s="249"/>
      <c r="L31" s="249"/>
      <c r="M31" s="249"/>
      <c r="N31" s="249"/>
      <c r="O31" s="249"/>
      <c r="P31" s="249"/>
      <c r="Q31" s="54"/>
      <c r="R31" s="249"/>
      <c r="S31" s="249"/>
      <c r="T31" s="249"/>
      <c r="U31" s="249"/>
      <c r="V31" s="249"/>
      <c r="W31" s="249"/>
      <c r="X31" s="249"/>
      <c r="Y31" s="249"/>
      <c r="Z31" s="249"/>
      <c r="AA31" s="249"/>
      <c r="AB31" s="249"/>
      <c r="AC31" s="249"/>
      <c r="AD31" s="249"/>
      <c r="AE31" s="249"/>
      <c r="AF31" s="249"/>
      <c r="AG31" s="60"/>
      <c r="AH31" s="271"/>
      <c r="AI31" s="271"/>
      <c r="AJ31" s="271"/>
      <c r="AK31" s="271"/>
      <c r="AL31" s="271"/>
      <c r="AM31" s="271"/>
      <c r="AN31" s="271"/>
      <c r="AO31" s="271"/>
      <c r="AP31" s="271"/>
      <c r="AQ31" s="271"/>
      <c r="AR31" s="271"/>
      <c r="AS31" s="271"/>
      <c r="AT31" s="271"/>
      <c r="AU31" s="271"/>
      <c r="AV31" s="271"/>
      <c r="AW31" s="80"/>
    </row>
    <row r="32" spans="1:90" ht="5.0999999999999996" customHeight="1" x14ac:dyDescent="0.25">
      <c r="A32" s="89"/>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62"/>
      <c r="AI32" s="62"/>
      <c r="AJ32" s="62"/>
      <c r="AK32" s="62"/>
      <c r="AL32" s="62"/>
      <c r="AM32" s="62"/>
      <c r="AN32" s="62"/>
      <c r="AO32" s="62"/>
      <c r="AP32" s="62"/>
      <c r="AQ32" s="62"/>
      <c r="AR32" s="62"/>
      <c r="AS32" s="62"/>
      <c r="AT32" s="62"/>
      <c r="AU32" s="62"/>
      <c r="AV32" s="62"/>
      <c r="AW32" s="80"/>
    </row>
    <row r="33" spans="1:59" ht="12.95" customHeight="1" x14ac:dyDescent="0.25">
      <c r="A33" s="89"/>
      <c r="B33" s="246" t="s">
        <v>6</v>
      </c>
      <c r="C33" s="246"/>
      <c r="D33" s="246"/>
      <c r="E33" s="246"/>
      <c r="F33" s="246"/>
      <c r="G33" s="246"/>
      <c r="H33" s="246"/>
      <c r="I33" s="246"/>
      <c r="J33" s="246"/>
      <c r="K33" s="246"/>
      <c r="L33" s="246"/>
      <c r="M33" s="246"/>
      <c r="N33" s="246"/>
      <c r="O33" s="246"/>
      <c r="P33" s="246"/>
      <c r="Q33" s="54"/>
      <c r="AG33" s="60"/>
      <c r="AH33" s="246" t="s">
        <v>5</v>
      </c>
      <c r="AI33" s="246"/>
      <c r="AJ33" s="246"/>
      <c r="AK33" s="246"/>
      <c r="AL33" s="246"/>
      <c r="AM33" s="246"/>
      <c r="AN33" s="246"/>
      <c r="AO33" s="246"/>
      <c r="AP33" s="246"/>
      <c r="AQ33" s="246"/>
      <c r="AR33" s="246"/>
      <c r="AS33" s="246"/>
      <c r="AT33" s="246"/>
      <c r="AU33" s="246"/>
      <c r="AV33" s="246"/>
      <c r="AW33" s="80"/>
    </row>
    <row r="34" spans="1:59" ht="12.95" customHeight="1" x14ac:dyDescent="0.25">
      <c r="A34" s="8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60"/>
      <c r="AH34" s="249"/>
      <c r="AI34" s="249"/>
      <c r="AJ34" s="249"/>
      <c r="AK34" s="249"/>
      <c r="AL34" s="249"/>
      <c r="AM34" s="249"/>
      <c r="AN34" s="249"/>
      <c r="AO34" s="249"/>
      <c r="AP34" s="249"/>
      <c r="AQ34" s="249"/>
      <c r="AR34" s="249"/>
      <c r="AS34" s="249"/>
      <c r="AT34" s="249"/>
      <c r="AU34" s="249"/>
      <c r="AV34" s="249"/>
      <c r="AW34" s="80"/>
    </row>
    <row r="35" spans="1:59" ht="5.0999999999999996" customHeight="1" x14ac:dyDescent="0.25">
      <c r="A35" s="89"/>
      <c r="B35" s="54"/>
      <c r="C35" s="54"/>
      <c r="D35" s="54"/>
      <c r="E35" s="54"/>
      <c r="F35" s="54"/>
      <c r="G35" s="54"/>
      <c r="H35" s="54"/>
      <c r="I35" s="54"/>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80"/>
    </row>
    <row r="36" spans="1:59" ht="12.95" customHeight="1" x14ac:dyDescent="0.25">
      <c r="A36" s="89"/>
      <c r="B36" s="246" t="s">
        <v>167</v>
      </c>
      <c r="C36" s="246"/>
      <c r="D36" s="246"/>
      <c r="E36" s="246"/>
      <c r="F36" s="246"/>
      <c r="G36" s="246"/>
      <c r="H36" s="246"/>
      <c r="I36" s="246"/>
      <c r="J36" s="246"/>
      <c r="K36" s="246"/>
      <c r="L36" s="246"/>
      <c r="M36" s="246"/>
      <c r="N36" s="246"/>
      <c r="O36" s="246"/>
      <c r="P36" s="246"/>
      <c r="Q36" s="54"/>
      <c r="R36" s="246" t="s">
        <v>8</v>
      </c>
      <c r="S36" s="246"/>
      <c r="T36" s="246"/>
      <c r="U36" s="246"/>
      <c r="V36" s="246"/>
      <c r="W36" s="246"/>
      <c r="X36" s="246"/>
      <c r="Y36" s="246"/>
      <c r="Z36" s="246"/>
      <c r="AA36" s="246"/>
      <c r="AB36" s="246"/>
      <c r="AC36" s="246"/>
      <c r="AD36" s="246"/>
      <c r="AE36" s="246"/>
      <c r="AF36" s="246"/>
      <c r="AG36" s="54"/>
      <c r="AH36" s="246"/>
      <c r="AI36" s="246"/>
      <c r="AJ36" s="246"/>
      <c r="AK36" s="246"/>
      <c r="AL36" s="246"/>
      <c r="AM36" s="246"/>
      <c r="AN36" s="246"/>
      <c r="AO36" s="246"/>
      <c r="AP36" s="246"/>
      <c r="AQ36" s="246"/>
      <c r="AR36" s="246"/>
      <c r="AS36" s="246"/>
      <c r="AT36" s="246"/>
      <c r="AU36" s="246"/>
      <c r="AV36" s="246"/>
      <c r="AW36" s="80"/>
    </row>
    <row r="37" spans="1:59" ht="12.95" customHeight="1" x14ac:dyDescent="0.25">
      <c r="A37" s="89"/>
      <c r="B37" s="249"/>
      <c r="C37" s="249"/>
      <c r="D37" s="249"/>
      <c r="E37" s="249"/>
      <c r="F37" s="249"/>
      <c r="G37" s="249"/>
      <c r="H37" s="249"/>
      <c r="I37" s="249"/>
      <c r="J37" s="249"/>
      <c r="K37" s="249"/>
      <c r="L37" s="249"/>
      <c r="M37" s="249"/>
      <c r="N37" s="249"/>
      <c r="O37" s="249"/>
      <c r="P37" s="249"/>
      <c r="Q37" s="54"/>
      <c r="R37" s="272"/>
      <c r="S37" s="249"/>
      <c r="T37" s="249"/>
      <c r="U37" s="249"/>
      <c r="V37" s="249"/>
      <c r="W37" s="249"/>
      <c r="X37" s="249"/>
      <c r="Y37" s="249"/>
      <c r="Z37" s="249"/>
      <c r="AA37" s="249"/>
      <c r="AB37" s="249"/>
      <c r="AC37" s="249"/>
      <c r="AD37" s="249"/>
      <c r="AE37" s="249"/>
      <c r="AF37" s="249"/>
      <c r="AG37" s="54"/>
      <c r="AH37" s="246"/>
      <c r="AI37" s="246"/>
      <c r="AJ37" s="246"/>
      <c r="AK37" s="246"/>
      <c r="AL37" s="246"/>
      <c r="AM37" s="246"/>
      <c r="AN37" s="246"/>
      <c r="AO37" s="246"/>
      <c r="AP37" s="246"/>
      <c r="AQ37" s="246"/>
      <c r="AR37" s="246"/>
      <c r="AS37" s="246"/>
      <c r="AT37" s="246"/>
      <c r="AU37" s="246"/>
      <c r="AV37" s="246"/>
      <c r="AW37" s="80"/>
    </row>
    <row r="38" spans="1:59" ht="5.0999999999999996" customHeight="1" x14ac:dyDescent="0.25">
      <c r="A38" s="159"/>
      <c r="B38" s="57"/>
      <c r="C38" s="57"/>
      <c r="D38" s="57"/>
      <c r="E38" s="57"/>
      <c r="F38" s="57"/>
      <c r="G38" s="57"/>
      <c r="H38" s="57"/>
      <c r="I38" s="57"/>
      <c r="J38" s="57"/>
      <c r="K38" s="57"/>
      <c r="L38" s="57"/>
      <c r="M38" s="57"/>
      <c r="N38" s="57"/>
      <c r="O38" s="57"/>
      <c r="P38" s="57"/>
      <c r="Q38" s="57"/>
      <c r="R38" s="57"/>
      <c r="S38" s="57"/>
      <c r="T38" s="57"/>
      <c r="U38" s="57"/>
      <c r="V38" s="57"/>
      <c r="W38" s="57"/>
      <c r="X38" s="57"/>
      <c r="Y38" s="57"/>
      <c r="Z38" s="57"/>
      <c r="AA38" s="57"/>
      <c r="AB38" s="57"/>
      <c r="AC38" s="57"/>
      <c r="AD38" s="57"/>
      <c r="AE38" s="57"/>
      <c r="AF38" s="57"/>
      <c r="AG38" s="57"/>
      <c r="AH38" s="57"/>
      <c r="AI38" s="57"/>
      <c r="AJ38" s="57"/>
      <c r="AK38" s="57"/>
      <c r="AL38" s="57"/>
      <c r="AM38" s="57"/>
      <c r="AN38" s="57"/>
      <c r="AO38" s="57"/>
      <c r="AP38" s="57"/>
      <c r="AQ38" s="57"/>
      <c r="AR38" s="57"/>
      <c r="AS38" s="57"/>
      <c r="AT38" s="57"/>
      <c r="AU38" s="57"/>
      <c r="AV38" s="57"/>
      <c r="AW38" s="163"/>
    </row>
    <row r="40" spans="1:59" ht="12.95" customHeight="1" x14ac:dyDescent="0.25">
      <c r="A40" s="161"/>
      <c r="B40" s="150" t="s">
        <v>281</v>
      </c>
      <c r="C40" s="150"/>
      <c r="D40" s="150"/>
      <c r="E40" s="150"/>
      <c r="F40" s="150"/>
      <c r="G40" s="150"/>
      <c r="H40" s="63"/>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c r="AM40" s="63"/>
      <c r="AN40" s="63"/>
      <c r="AO40" s="63"/>
      <c r="AP40" s="63"/>
      <c r="AQ40" s="63"/>
      <c r="AR40" s="63"/>
      <c r="AS40" s="63"/>
      <c r="AT40" s="63"/>
      <c r="AU40" s="63"/>
      <c r="AV40" s="63"/>
      <c r="AW40" s="82"/>
    </row>
    <row r="41" spans="1:59" ht="5.0999999999999996" customHeight="1" x14ac:dyDescent="0.25"/>
    <row r="42" spans="1:59" ht="5.0999999999999996" customHeight="1" x14ac:dyDescent="0.25">
      <c r="A42" s="87"/>
      <c r="B42" s="64"/>
      <c r="C42" s="64"/>
      <c r="D42" s="64"/>
      <c r="E42" s="64"/>
      <c r="F42" s="64"/>
      <c r="G42" s="64"/>
      <c r="H42" s="64"/>
      <c r="I42" s="64"/>
      <c r="J42" s="64"/>
      <c r="K42" s="64"/>
      <c r="L42" s="64"/>
      <c r="M42" s="64"/>
      <c r="N42" s="64"/>
      <c r="O42" s="64"/>
      <c r="P42" s="64"/>
      <c r="Q42" s="64"/>
      <c r="R42" s="64"/>
      <c r="S42" s="64"/>
      <c r="T42" s="64"/>
      <c r="U42" s="64"/>
      <c r="V42" s="64"/>
      <c r="W42" s="64"/>
      <c r="X42" s="64"/>
      <c r="Y42" s="64"/>
      <c r="Z42" s="64"/>
      <c r="AA42" s="64"/>
      <c r="AB42" s="64"/>
      <c r="AC42" s="64"/>
      <c r="AD42" s="64"/>
      <c r="AE42" s="64"/>
      <c r="AF42" s="64"/>
      <c r="AG42" s="64"/>
      <c r="AH42" s="64"/>
      <c r="AI42" s="64"/>
      <c r="AJ42" s="64"/>
      <c r="AK42" s="64"/>
      <c r="AL42" s="64"/>
      <c r="AM42" s="64"/>
      <c r="AN42" s="64"/>
      <c r="AO42" s="64"/>
      <c r="AP42" s="64"/>
      <c r="AQ42" s="64"/>
      <c r="AR42" s="64"/>
      <c r="AS42" s="64"/>
      <c r="AT42" s="64"/>
      <c r="AU42" s="64"/>
      <c r="AV42" s="64"/>
      <c r="AW42" s="88"/>
    </row>
    <row r="43" spans="1:59" ht="12.95" customHeight="1" x14ac:dyDescent="0.25">
      <c r="A43" s="89"/>
      <c r="B43" s="181" t="s">
        <v>30</v>
      </c>
      <c r="C43" s="181"/>
      <c r="D43" s="181"/>
      <c r="E43" s="18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181"/>
      <c r="AQ43" s="181"/>
      <c r="AR43" s="181"/>
      <c r="AS43" s="181"/>
      <c r="AT43" s="181"/>
      <c r="AU43" s="181"/>
      <c r="AV43" s="181"/>
      <c r="AW43" s="80"/>
    </row>
    <row r="44" spans="1:59" ht="5.0999999999999996" customHeight="1" x14ac:dyDescent="0.25">
      <c r="A44" s="89"/>
      <c r="B44" s="54"/>
      <c r="C44" s="54"/>
      <c r="D44" s="54"/>
      <c r="E44" s="54"/>
      <c r="F44" s="54"/>
      <c r="G44" s="54"/>
      <c r="H44" s="54"/>
      <c r="I44" s="54"/>
      <c r="J44" s="54"/>
      <c r="K44" s="54"/>
      <c r="L44" s="54"/>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4"/>
      <c r="AS44" s="54"/>
      <c r="AT44" s="54"/>
      <c r="AU44" s="54"/>
      <c r="AV44" s="54"/>
      <c r="AW44" s="80"/>
    </row>
    <row r="45" spans="1:59" ht="12.95" customHeight="1" x14ac:dyDescent="0.25">
      <c r="A45" s="89"/>
      <c r="B45" s="54" t="s">
        <v>96</v>
      </c>
      <c r="C45" s="54"/>
      <c r="D45" s="54"/>
      <c r="E45" s="54"/>
      <c r="F45" s="54"/>
      <c r="G45" s="54"/>
      <c r="H45" s="54"/>
      <c r="I45" s="54"/>
      <c r="J45" s="54"/>
      <c r="K45" s="54"/>
      <c r="L45" s="54"/>
      <c r="M45" s="54"/>
      <c r="N45" s="54"/>
      <c r="O45" s="54"/>
      <c r="P45" s="54"/>
      <c r="Q45" s="54"/>
      <c r="R45" s="54"/>
      <c r="S45" s="54"/>
      <c r="T45" s="54"/>
      <c r="U45" s="54"/>
      <c r="V45" s="54"/>
      <c r="W45" s="54"/>
      <c r="X45" s="54"/>
      <c r="Y45" s="54"/>
      <c r="Z45" s="54"/>
      <c r="AA45" s="54"/>
      <c r="AB45" s="54"/>
      <c r="AC45" s="54"/>
      <c r="AD45" s="54"/>
      <c r="AE45" s="54"/>
      <c r="AF45" s="54"/>
      <c r="AG45" s="54"/>
      <c r="AH45" s="54"/>
      <c r="AI45" s="54"/>
      <c r="AJ45" s="54"/>
      <c r="AK45" s="54"/>
      <c r="AL45" s="54"/>
      <c r="AM45" s="65"/>
      <c r="AN45" s="262"/>
      <c r="AO45" s="262"/>
      <c r="AP45" s="262"/>
      <c r="AQ45" s="262"/>
      <c r="AR45" s="262"/>
      <c r="AS45" s="262"/>
      <c r="AT45" s="262"/>
      <c r="AU45" s="262"/>
      <c r="AV45" s="262"/>
      <c r="AW45" s="80"/>
    </row>
    <row r="46" spans="1:59" ht="5.0999999999999996" customHeight="1" x14ac:dyDescent="0.25">
      <c r="A46" s="89"/>
      <c r="B46" s="54"/>
      <c r="C46" s="54"/>
      <c r="D46" s="54"/>
      <c r="E46" s="54"/>
      <c r="F46" s="54"/>
      <c r="G46" s="54"/>
      <c r="H46" s="54"/>
      <c r="I46" s="54"/>
      <c r="J46" s="54"/>
      <c r="K46" s="54"/>
      <c r="L46" s="54"/>
      <c r="M46" s="54"/>
      <c r="N46" s="54"/>
      <c r="O46" s="54"/>
      <c r="P46" s="54"/>
      <c r="Q46" s="54"/>
      <c r="R46" s="54"/>
      <c r="S46" s="54"/>
      <c r="T46" s="54"/>
      <c r="U46" s="54"/>
      <c r="V46" s="54"/>
      <c r="W46" s="54"/>
      <c r="X46" s="54"/>
      <c r="Y46" s="54"/>
      <c r="Z46" s="54"/>
      <c r="AA46" s="54"/>
      <c r="AB46" s="54"/>
      <c r="AC46" s="54"/>
      <c r="AD46" s="54"/>
      <c r="AE46" s="54"/>
      <c r="AF46" s="54"/>
      <c r="AG46" s="54"/>
      <c r="AH46" s="54"/>
      <c r="AI46" s="54"/>
      <c r="AJ46" s="54"/>
      <c r="AK46" s="54"/>
      <c r="AL46" s="54"/>
      <c r="AM46" s="54"/>
      <c r="AN46" s="54"/>
      <c r="AO46" s="54"/>
      <c r="AP46" s="54"/>
      <c r="AQ46" s="54"/>
      <c r="AR46" s="54"/>
      <c r="AS46" s="54"/>
      <c r="AT46" s="54"/>
      <c r="AU46" s="54"/>
      <c r="AV46" s="54"/>
      <c r="AW46" s="80"/>
    </row>
    <row r="47" spans="1:59" ht="12.95" customHeight="1" x14ac:dyDescent="0.25">
      <c r="A47" s="89"/>
      <c r="B47" s="54" t="s">
        <v>31</v>
      </c>
      <c r="C47" s="54"/>
      <c r="D47" s="54"/>
      <c r="E47" s="54"/>
      <c r="F47" s="54"/>
      <c r="G47" s="54"/>
      <c r="H47" s="54"/>
      <c r="I47" s="54"/>
      <c r="J47" s="54" t="s">
        <v>317</v>
      </c>
      <c r="K47" s="54"/>
      <c r="L47" s="54"/>
      <c r="M47" s="54"/>
      <c r="N47" s="54"/>
      <c r="O47" s="54"/>
      <c r="P47" s="54"/>
      <c r="Q47" s="54"/>
      <c r="R47" s="54"/>
      <c r="S47" s="54"/>
      <c r="T47" s="54"/>
      <c r="U47" s="54"/>
      <c r="V47" s="54"/>
      <c r="W47" s="54"/>
      <c r="X47" s="54"/>
      <c r="Y47" s="54"/>
      <c r="Z47" s="54"/>
      <c r="AA47" s="54"/>
      <c r="AB47" s="54"/>
      <c r="AC47" s="54"/>
      <c r="AD47" s="54"/>
      <c r="AE47" s="54"/>
      <c r="AF47" s="54"/>
      <c r="AG47" s="54"/>
      <c r="AH47" s="54"/>
      <c r="AI47" s="54"/>
      <c r="AJ47" s="54"/>
      <c r="AK47" s="54"/>
      <c r="AL47" s="54"/>
      <c r="AM47" s="54"/>
      <c r="AN47" s="54"/>
      <c r="AO47" s="54"/>
      <c r="AP47" s="54"/>
      <c r="AQ47" s="54"/>
      <c r="AR47" s="54"/>
      <c r="AS47" s="54"/>
      <c r="AT47" s="54"/>
      <c r="AU47" s="54"/>
      <c r="AV47" s="54"/>
      <c r="AW47" s="80"/>
      <c r="AX47" s="54"/>
      <c r="AY47" s="54"/>
      <c r="AZ47" s="54"/>
      <c r="BA47" s="54"/>
      <c r="BB47" s="54"/>
      <c r="BC47" s="54"/>
      <c r="BD47" s="54"/>
      <c r="BE47" s="54"/>
      <c r="BF47" s="54"/>
      <c r="BG47" s="54"/>
    </row>
    <row r="48" spans="1:59" ht="12.95" customHeight="1" x14ac:dyDescent="0.25">
      <c r="A48" s="89"/>
      <c r="B48" s="264"/>
      <c r="C48" s="264"/>
      <c r="D48" s="264"/>
      <c r="E48" s="264"/>
      <c r="F48" s="264"/>
      <c r="G48" s="264"/>
      <c r="H48" s="264"/>
      <c r="I48" s="54"/>
      <c r="J48" s="273"/>
      <c r="K48" s="273"/>
      <c r="L48" s="273"/>
      <c r="M48" s="273"/>
      <c r="N48" s="273"/>
      <c r="O48" s="273"/>
      <c r="P48" s="273"/>
      <c r="Q48" s="273"/>
      <c r="R48" s="273"/>
      <c r="S48" s="273"/>
      <c r="T48" s="273"/>
      <c r="U48" s="66"/>
      <c r="V48" s="54"/>
      <c r="W48" s="54"/>
      <c r="X48" s="54"/>
      <c r="Y48" s="54"/>
      <c r="Z48" s="54"/>
      <c r="AA48" s="54"/>
      <c r="AB48" s="54"/>
      <c r="AC48" s="266"/>
      <c r="AD48" s="266"/>
      <c r="AE48" s="266"/>
      <c r="AF48" s="266"/>
      <c r="AG48" s="266"/>
      <c r="AH48" s="266"/>
      <c r="AI48" s="266"/>
      <c r="AJ48" s="266"/>
      <c r="AK48" s="266"/>
      <c r="AL48" s="266"/>
      <c r="AM48" s="266"/>
      <c r="AN48" s="266"/>
      <c r="AO48" s="266"/>
      <c r="AP48" s="266"/>
      <c r="AQ48" s="266"/>
      <c r="AR48" s="54"/>
      <c r="AS48" s="54"/>
      <c r="AT48" s="54"/>
      <c r="AU48" s="54"/>
      <c r="AV48" s="54"/>
      <c r="AW48" s="80"/>
      <c r="AX48" s="54"/>
      <c r="AY48" s="54"/>
      <c r="AZ48" s="54"/>
      <c r="BA48" s="54"/>
      <c r="BB48" s="54"/>
      <c r="BC48" s="54"/>
      <c r="BD48" s="54"/>
      <c r="BE48" s="54"/>
      <c r="BF48" s="54"/>
      <c r="BG48" s="54"/>
    </row>
    <row r="49" spans="1:59" ht="4.5" customHeight="1" x14ac:dyDescent="0.25">
      <c r="A49" s="89"/>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c r="AK49" s="54"/>
      <c r="AL49" s="54"/>
      <c r="AM49" s="54"/>
      <c r="AN49" s="54"/>
      <c r="AO49" s="54"/>
      <c r="AP49" s="54"/>
      <c r="AQ49" s="54"/>
      <c r="AR49" s="54"/>
      <c r="AS49" s="54"/>
      <c r="AT49" s="54"/>
      <c r="AU49" s="54"/>
      <c r="AV49" s="54"/>
      <c r="AW49" s="80"/>
      <c r="AX49" s="54"/>
      <c r="AY49" s="54"/>
      <c r="AZ49" s="54"/>
      <c r="BA49" s="54"/>
      <c r="BB49" s="54"/>
      <c r="BC49" s="54"/>
      <c r="BD49" s="54"/>
      <c r="BE49" s="54"/>
      <c r="BF49" s="54"/>
      <c r="BG49" s="54"/>
    </row>
    <row r="50" spans="1:59" ht="12.95" customHeight="1" x14ac:dyDescent="0.25">
      <c r="A50" s="89"/>
      <c r="B50" s="54" t="s">
        <v>97</v>
      </c>
      <c r="C50" s="54"/>
      <c r="D50" s="54"/>
      <c r="E50" s="54"/>
      <c r="F50" s="54"/>
      <c r="G50" s="54"/>
      <c r="H50" s="54"/>
      <c r="I50" s="54"/>
      <c r="J50" s="54"/>
      <c r="K50" s="54"/>
      <c r="L50" s="54"/>
      <c r="M50" s="54"/>
      <c r="N50" s="54"/>
      <c r="O50" s="54"/>
      <c r="P50" s="54"/>
      <c r="Q50" s="54"/>
      <c r="R50" s="54"/>
      <c r="S50" s="54"/>
      <c r="T50" s="54"/>
      <c r="U50" s="54"/>
      <c r="V50" s="54"/>
      <c r="W50" s="54"/>
      <c r="X50" s="54"/>
      <c r="Y50" s="54"/>
      <c r="Z50" s="54"/>
      <c r="AA50" s="54"/>
      <c r="AB50" s="54"/>
      <c r="AC50" s="54"/>
      <c r="AD50" s="54"/>
      <c r="AE50" s="54"/>
      <c r="AF50" s="54"/>
      <c r="AG50" s="54"/>
      <c r="AH50" s="54"/>
      <c r="AI50" s="54"/>
      <c r="AJ50" s="54"/>
      <c r="AK50" s="54"/>
      <c r="AL50" s="54"/>
      <c r="AM50" s="65"/>
      <c r="AN50" s="262"/>
      <c r="AO50" s="262"/>
      <c r="AP50" s="262"/>
      <c r="AQ50" s="262"/>
      <c r="AR50" s="262"/>
      <c r="AS50" s="262"/>
      <c r="AT50" s="262"/>
      <c r="AU50" s="262"/>
      <c r="AV50" s="262"/>
      <c r="AW50" s="80"/>
      <c r="AX50" s="54"/>
      <c r="AY50" s="54"/>
      <c r="AZ50" s="54"/>
      <c r="BA50" s="54"/>
      <c r="BB50" s="54"/>
      <c r="BC50" s="54"/>
      <c r="BD50" s="54"/>
      <c r="BE50" s="54"/>
      <c r="BF50" s="54"/>
      <c r="BG50" s="54"/>
    </row>
    <row r="51" spans="1:59" ht="5.0999999999999996" customHeight="1" x14ac:dyDescent="0.25">
      <c r="A51" s="89"/>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80"/>
      <c r="AX51" s="54"/>
      <c r="AY51" s="54"/>
      <c r="AZ51" s="54"/>
      <c r="BA51" s="54"/>
      <c r="BB51" s="54"/>
      <c r="BC51" s="54"/>
      <c r="BD51" s="54"/>
      <c r="BE51" s="54"/>
      <c r="BF51" s="54"/>
      <c r="BG51" s="54"/>
    </row>
    <row r="52" spans="1:59" ht="12.95" customHeight="1" x14ac:dyDescent="0.25">
      <c r="A52" s="89"/>
      <c r="B52" s="54" t="s">
        <v>32</v>
      </c>
      <c r="C52" s="54"/>
      <c r="D52" s="54"/>
      <c r="E52" s="54"/>
      <c r="F52" s="54"/>
      <c r="G52" s="54"/>
      <c r="H52" s="54"/>
      <c r="I52" s="54"/>
      <c r="J52" s="54" t="s">
        <v>319</v>
      </c>
      <c r="K52" s="54"/>
      <c r="L52" s="54"/>
      <c r="M52" s="54"/>
      <c r="N52" s="54"/>
      <c r="O52" s="54"/>
      <c r="P52" s="54"/>
      <c r="Q52" s="54"/>
      <c r="R52" s="54"/>
      <c r="S52" s="54"/>
      <c r="T52" s="54"/>
      <c r="U52" s="54"/>
      <c r="V52" s="54" t="s">
        <v>33</v>
      </c>
      <c r="W52" s="54"/>
      <c r="X52" s="54"/>
      <c r="Y52" s="54"/>
      <c r="Z52" s="54"/>
      <c r="AA52" s="54"/>
      <c r="AB52" s="54"/>
      <c r="AC52" s="54"/>
      <c r="AD52" s="54" t="s">
        <v>31</v>
      </c>
      <c r="AE52" s="54"/>
      <c r="AF52" s="54"/>
      <c r="AG52" s="54"/>
      <c r="AH52" s="54"/>
      <c r="AI52" s="54"/>
      <c r="AJ52" s="54"/>
      <c r="AK52" s="54"/>
      <c r="AL52" s="54" t="s">
        <v>317</v>
      </c>
      <c r="AM52" s="54"/>
      <c r="AN52" s="54"/>
      <c r="AO52" s="54"/>
      <c r="AP52" s="54"/>
      <c r="AQ52" s="54"/>
      <c r="AR52" s="54"/>
      <c r="AS52" s="54"/>
      <c r="AT52" s="54"/>
      <c r="AU52" s="54"/>
      <c r="AV52" s="54"/>
      <c r="AW52" s="80"/>
      <c r="AX52" s="54"/>
      <c r="AY52" s="54"/>
      <c r="AZ52" s="54"/>
      <c r="BA52" s="54"/>
      <c r="BB52" s="54"/>
      <c r="BC52" s="54"/>
      <c r="BD52" s="54"/>
      <c r="BE52" s="54"/>
      <c r="BF52" s="54"/>
      <c r="BG52" s="54"/>
    </row>
    <row r="53" spans="1:59" ht="12.95" customHeight="1" x14ac:dyDescent="0.25">
      <c r="A53" s="89"/>
      <c r="B53" s="260"/>
      <c r="C53" s="260"/>
      <c r="D53" s="260"/>
      <c r="E53" s="260"/>
      <c r="F53" s="260"/>
      <c r="G53" s="260"/>
      <c r="H53" s="260"/>
      <c r="I53" s="54"/>
      <c r="J53" s="247"/>
      <c r="K53" s="247"/>
      <c r="L53" s="247"/>
      <c r="M53" s="247"/>
      <c r="N53" s="247"/>
      <c r="O53" s="247"/>
      <c r="P53" s="247"/>
      <c r="Q53" s="247"/>
      <c r="R53" s="247"/>
      <c r="S53" s="247"/>
      <c r="T53" s="247"/>
      <c r="U53" s="54"/>
      <c r="V53" s="276"/>
      <c r="W53" s="276"/>
      <c r="X53" s="276"/>
      <c r="Y53" s="276"/>
      <c r="Z53" s="276"/>
      <c r="AA53" s="276"/>
      <c r="AB53" s="276"/>
      <c r="AC53" s="54"/>
      <c r="AD53" s="275">
        <f>ROUND((V53*B53),0)</f>
        <v>0</v>
      </c>
      <c r="AE53" s="275"/>
      <c r="AF53" s="275"/>
      <c r="AG53" s="275"/>
      <c r="AH53" s="275"/>
      <c r="AI53" s="275"/>
      <c r="AJ53" s="275"/>
      <c r="AK53" s="54"/>
      <c r="AL53" s="247"/>
      <c r="AM53" s="247"/>
      <c r="AN53" s="247"/>
      <c r="AO53" s="247"/>
      <c r="AP53" s="247"/>
      <c r="AQ53" s="247"/>
      <c r="AR53" s="247"/>
      <c r="AS53" s="247"/>
      <c r="AT53" s="247"/>
      <c r="AU53" s="247"/>
      <c r="AV53" s="247"/>
      <c r="AW53" s="80"/>
      <c r="AX53" s="54"/>
      <c r="AY53" s="54"/>
      <c r="AZ53" s="54"/>
      <c r="BA53" s="54"/>
      <c r="BB53" s="54"/>
      <c r="BC53" s="54"/>
      <c r="BD53" s="54"/>
      <c r="BE53" s="54"/>
      <c r="BF53" s="54"/>
      <c r="BG53" s="54"/>
    </row>
    <row r="54" spans="1:59" ht="4.5" customHeight="1" x14ac:dyDescent="0.25">
      <c r="A54" s="90"/>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7"/>
      <c r="AP54" s="67"/>
      <c r="AQ54" s="67"/>
      <c r="AR54" s="67"/>
      <c r="AS54" s="67"/>
      <c r="AT54" s="67"/>
      <c r="AU54" s="67"/>
      <c r="AV54" s="67"/>
      <c r="AW54" s="91"/>
    </row>
    <row r="55" spans="1:59" ht="4.5" customHeight="1" x14ac:dyDescent="0.25">
      <c r="AY55" s="147"/>
    </row>
    <row r="56" spans="1:59" ht="4.5" customHeight="1" x14ac:dyDescent="0.25">
      <c r="A56" s="87"/>
      <c r="B56" s="64"/>
      <c r="C56" s="64"/>
      <c r="D56" s="64"/>
      <c r="E56" s="64"/>
      <c r="F56" s="64"/>
      <c r="G56" s="64"/>
      <c r="H56" s="64"/>
      <c r="I56" s="64"/>
      <c r="J56" s="64"/>
      <c r="K56" s="64"/>
      <c r="L56" s="64"/>
      <c r="M56" s="64"/>
      <c r="N56" s="64"/>
      <c r="O56" s="64"/>
      <c r="P56" s="64"/>
      <c r="Q56" s="64"/>
      <c r="R56" s="64"/>
      <c r="S56" s="64"/>
      <c r="T56" s="64"/>
      <c r="U56" s="64"/>
      <c r="V56" s="64"/>
      <c r="W56" s="64"/>
      <c r="X56" s="64"/>
      <c r="Y56" s="64"/>
      <c r="Z56" s="64"/>
      <c r="AA56" s="64"/>
      <c r="AB56" s="64"/>
      <c r="AC56" s="64"/>
      <c r="AD56" s="64"/>
      <c r="AE56" s="64"/>
      <c r="AF56" s="64"/>
      <c r="AG56" s="64"/>
      <c r="AH56" s="64"/>
      <c r="AI56" s="64"/>
      <c r="AJ56" s="64"/>
      <c r="AK56" s="64"/>
      <c r="AL56" s="64"/>
      <c r="AM56" s="64"/>
      <c r="AN56" s="64"/>
      <c r="AO56" s="64"/>
      <c r="AP56" s="64"/>
      <c r="AQ56" s="64"/>
      <c r="AR56" s="64"/>
      <c r="AS56" s="64"/>
      <c r="AT56" s="64"/>
      <c r="AU56" s="64"/>
      <c r="AV56" s="64"/>
      <c r="AW56" s="88"/>
      <c r="AX56" s="89"/>
      <c r="AY56" s="147"/>
    </row>
    <row r="57" spans="1:59" ht="12.95" customHeight="1" x14ac:dyDescent="0.25">
      <c r="A57" s="89"/>
      <c r="B57" s="181" t="s">
        <v>44</v>
      </c>
      <c r="C57" s="181"/>
      <c r="D57" s="181"/>
      <c r="E57" s="181"/>
      <c r="F57" s="181"/>
      <c r="G57" s="181"/>
      <c r="H57" s="181"/>
      <c r="I57" s="181"/>
      <c r="J57" s="181"/>
      <c r="K57" s="181"/>
      <c r="L57" s="181"/>
      <c r="M57" s="181"/>
      <c r="N57" s="181"/>
      <c r="O57" s="181"/>
      <c r="P57" s="181"/>
      <c r="Q57" s="181"/>
      <c r="R57" s="181"/>
      <c r="S57" s="181"/>
      <c r="T57" s="181"/>
      <c r="U57" s="181"/>
      <c r="V57" s="181"/>
      <c r="W57" s="181"/>
      <c r="X57" s="181"/>
      <c r="Y57" s="181"/>
      <c r="Z57" s="181"/>
      <c r="AA57" s="181"/>
      <c r="AB57" s="181"/>
      <c r="AC57" s="181"/>
      <c r="AD57" s="181"/>
      <c r="AE57" s="181"/>
      <c r="AF57" s="181"/>
      <c r="AG57" s="181"/>
      <c r="AH57" s="181"/>
      <c r="AI57" s="181"/>
      <c r="AJ57" s="181"/>
      <c r="AK57" s="181"/>
      <c r="AL57" s="181"/>
      <c r="AM57" s="181"/>
      <c r="AN57" s="181"/>
      <c r="AO57" s="181"/>
      <c r="AP57" s="181"/>
      <c r="AQ57" s="181"/>
      <c r="AR57" s="181"/>
      <c r="AS57" s="181"/>
      <c r="AT57" s="181"/>
      <c r="AU57" s="181"/>
      <c r="AV57" s="181"/>
      <c r="AW57" s="80"/>
      <c r="AX57" s="89"/>
      <c r="AY57" s="147"/>
    </row>
    <row r="58" spans="1:59" ht="5.0999999999999996" customHeight="1" x14ac:dyDescent="0.25">
      <c r="A58" s="89"/>
      <c r="B58" s="54"/>
      <c r="C58" s="54"/>
      <c r="D58" s="54"/>
      <c r="E58" s="54"/>
      <c r="F58" s="54"/>
      <c r="G58" s="54"/>
      <c r="H58" s="54"/>
      <c r="I58" s="54"/>
      <c r="J58" s="54"/>
      <c r="K58" s="54"/>
      <c r="L58" s="54"/>
      <c r="M58" s="54"/>
      <c r="N58" s="54"/>
      <c r="O58" s="54"/>
      <c r="P58" s="54"/>
      <c r="Q58" s="54"/>
      <c r="R58" s="54"/>
      <c r="S58" s="54"/>
      <c r="T58" s="54"/>
      <c r="U58" s="54"/>
      <c r="V58" s="54"/>
      <c r="W58" s="54"/>
      <c r="X58" s="54"/>
      <c r="Y58" s="54"/>
      <c r="Z58" s="54"/>
      <c r="AA58" s="54"/>
      <c r="AB58" s="54"/>
      <c r="AC58" s="54"/>
      <c r="AD58" s="54"/>
      <c r="AE58" s="54"/>
      <c r="AF58" s="54"/>
      <c r="AG58" s="54"/>
      <c r="AH58" s="54"/>
      <c r="AI58" s="54"/>
      <c r="AJ58" s="54"/>
      <c r="AK58" s="54"/>
      <c r="AL58" s="54"/>
      <c r="AM58" s="54"/>
      <c r="AN58" s="54"/>
      <c r="AO58" s="54"/>
      <c r="AP58" s="54"/>
      <c r="AQ58" s="54"/>
      <c r="AR58" s="54"/>
      <c r="AS58" s="54"/>
      <c r="AT58" s="54"/>
      <c r="AU58" s="54"/>
      <c r="AV58" s="54"/>
      <c r="AW58" s="80"/>
      <c r="AX58" s="89"/>
      <c r="AY58" s="147"/>
    </row>
    <row r="59" spans="1:59" ht="12.95" customHeight="1" x14ac:dyDescent="0.25">
      <c r="A59" s="89"/>
      <c r="B59" s="54" t="s">
        <v>37</v>
      </c>
      <c r="C59" s="54"/>
      <c r="D59" s="54"/>
      <c r="E59" s="54"/>
      <c r="F59" s="54"/>
      <c r="G59" s="54"/>
      <c r="H59" s="54"/>
      <c r="I59" s="54"/>
      <c r="J59" s="54"/>
      <c r="K59" s="54"/>
      <c r="L59" s="54"/>
      <c r="M59" s="54"/>
      <c r="N59" s="54"/>
      <c r="O59" s="54"/>
      <c r="P59" s="54"/>
      <c r="Q59" s="54"/>
      <c r="R59" s="54"/>
      <c r="S59" s="54"/>
      <c r="T59" s="54"/>
      <c r="U59" s="54"/>
      <c r="V59" s="54"/>
      <c r="W59" s="54"/>
      <c r="X59" s="54"/>
      <c r="Y59" s="54"/>
      <c r="Z59" s="54"/>
      <c r="AA59" s="266"/>
      <c r="AB59" s="266"/>
      <c r="AC59" s="266"/>
      <c r="AD59" s="266"/>
      <c r="AE59" s="266"/>
      <c r="AF59" s="266"/>
      <c r="AG59" s="266"/>
      <c r="AH59" s="266"/>
      <c r="AI59" s="266"/>
      <c r="AJ59" s="266"/>
      <c r="AK59" s="266"/>
      <c r="AL59" s="266"/>
      <c r="AM59" s="65"/>
      <c r="AN59" s="262"/>
      <c r="AO59" s="262"/>
      <c r="AP59" s="262"/>
      <c r="AQ59" s="262"/>
      <c r="AR59" s="262"/>
      <c r="AS59" s="262"/>
      <c r="AT59" s="262"/>
      <c r="AU59" s="262"/>
      <c r="AV59" s="262"/>
      <c r="AW59" s="80"/>
      <c r="AX59" s="89"/>
      <c r="AY59" s="147"/>
    </row>
    <row r="60" spans="1:59" ht="5.0999999999999996" customHeight="1" x14ac:dyDescent="0.25">
      <c r="A60" s="89"/>
      <c r="B60" s="54"/>
      <c r="C60" s="54"/>
      <c r="D60" s="54"/>
      <c r="E60" s="54"/>
      <c r="F60" s="54"/>
      <c r="G60" s="54"/>
      <c r="H60" s="54"/>
      <c r="I60" s="54"/>
      <c r="J60" s="54"/>
      <c r="K60" s="54"/>
      <c r="L60" s="54"/>
      <c r="M60" s="54"/>
      <c r="N60" s="54"/>
      <c r="O60" s="54"/>
      <c r="P60" s="54"/>
      <c r="Q60" s="54"/>
      <c r="R60" s="54"/>
      <c r="S60" s="54"/>
      <c r="T60" s="54"/>
      <c r="U60" s="54"/>
      <c r="V60" s="54"/>
      <c r="W60" s="54"/>
      <c r="X60" s="54"/>
      <c r="Y60" s="54"/>
      <c r="Z60" s="54"/>
      <c r="AA60" s="54"/>
      <c r="AB60" s="54"/>
      <c r="AC60" s="54"/>
      <c r="AD60" s="54"/>
      <c r="AE60" s="54"/>
      <c r="AF60" s="54"/>
      <c r="AG60" s="54"/>
      <c r="AH60" s="54"/>
      <c r="AI60" s="54"/>
      <c r="AJ60" s="54"/>
      <c r="AK60" s="54"/>
      <c r="AL60" s="54"/>
      <c r="AM60" s="54"/>
      <c r="AN60" s="54"/>
      <c r="AO60" s="54"/>
      <c r="AP60" s="54"/>
      <c r="AQ60" s="54"/>
      <c r="AR60" s="54"/>
      <c r="AS60" s="54"/>
      <c r="AT60" s="54"/>
      <c r="AU60" s="54"/>
      <c r="AV60" s="54"/>
      <c r="AW60" s="80"/>
      <c r="AX60" s="89"/>
      <c r="AY60" s="147"/>
    </row>
    <row r="61" spans="1:59" ht="12.95" customHeight="1" x14ac:dyDescent="0.25">
      <c r="A61" s="89"/>
      <c r="B61" s="54"/>
      <c r="C61" s="54"/>
      <c r="D61" s="54" t="s">
        <v>36</v>
      </c>
      <c r="E61" s="54"/>
      <c r="F61" s="54"/>
      <c r="G61" s="54"/>
      <c r="H61" s="54"/>
      <c r="I61" s="54"/>
      <c r="J61" s="54"/>
      <c r="K61" s="54"/>
      <c r="L61" s="54"/>
      <c r="M61" s="54"/>
      <c r="N61" s="54"/>
      <c r="O61" s="54"/>
      <c r="P61" s="54"/>
      <c r="Q61" s="54"/>
      <c r="R61" s="246" t="s">
        <v>35</v>
      </c>
      <c r="S61" s="246"/>
      <c r="T61" s="246"/>
      <c r="U61" s="246"/>
      <c r="V61" s="246"/>
      <c r="W61" s="246"/>
      <c r="X61" s="246"/>
      <c r="Y61" s="246"/>
      <c r="Z61" s="246"/>
      <c r="AA61" s="246"/>
      <c r="AB61" s="54"/>
      <c r="AC61" s="246" t="s">
        <v>311</v>
      </c>
      <c r="AD61" s="246"/>
      <c r="AE61" s="246"/>
      <c r="AF61" s="246"/>
      <c r="AG61" s="246"/>
      <c r="AH61" s="246"/>
      <c r="AI61" s="246"/>
      <c r="AJ61" s="246"/>
      <c r="AK61" s="246"/>
      <c r="AL61" s="54"/>
      <c r="AM61" s="54"/>
      <c r="AN61" s="54"/>
      <c r="AO61" s="54"/>
      <c r="AP61" s="54" t="s">
        <v>31</v>
      </c>
      <c r="AQ61" s="54"/>
      <c r="AR61" s="54"/>
      <c r="AS61" s="54"/>
      <c r="AT61" s="54"/>
      <c r="AU61" s="54"/>
      <c r="AV61" s="54"/>
      <c r="AW61" s="80"/>
      <c r="AX61" s="89"/>
      <c r="AY61" s="147"/>
    </row>
    <row r="62" spans="1:59" ht="12.95" customHeight="1" x14ac:dyDescent="0.25">
      <c r="A62" s="89"/>
      <c r="B62" s="54" t="s">
        <v>34</v>
      </c>
      <c r="C62" s="54"/>
      <c r="D62" s="269"/>
      <c r="E62" s="269"/>
      <c r="F62" s="269"/>
      <c r="G62" s="269"/>
      <c r="H62" s="269"/>
      <c r="I62" s="269"/>
      <c r="J62" s="269"/>
      <c r="K62" s="269"/>
      <c r="L62" s="269"/>
      <c r="M62" s="269"/>
      <c r="N62" s="269"/>
      <c r="O62" s="269"/>
      <c r="P62" s="269"/>
      <c r="Q62" s="68"/>
      <c r="R62" s="274"/>
      <c r="S62" s="274"/>
      <c r="T62" s="274"/>
      <c r="U62" s="274"/>
      <c r="V62" s="274"/>
      <c r="W62" s="274"/>
      <c r="X62" s="274"/>
      <c r="Y62" s="274"/>
      <c r="Z62" s="274"/>
      <c r="AA62" s="274"/>
      <c r="AB62" s="68"/>
      <c r="AC62" s="248"/>
      <c r="AD62" s="248"/>
      <c r="AE62" s="248"/>
      <c r="AF62" s="248"/>
      <c r="AG62" s="248"/>
      <c r="AH62" s="248"/>
      <c r="AI62" s="248"/>
      <c r="AJ62" s="248"/>
      <c r="AK62" s="248"/>
      <c r="AL62" s="248"/>
      <c r="AM62" s="248"/>
      <c r="AN62" s="248"/>
      <c r="AO62" s="68"/>
      <c r="AP62" s="260"/>
      <c r="AQ62" s="260"/>
      <c r="AR62" s="260"/>
      <c r="AS62" s="260"/>
      <c r="AT62" s="260"/>
      <c r="AU62" s="260"/>
      <c r="AV62" s="260"/>
      <c r="AW62" s="80"/>
      <c r="AX62" s="89"/>
      <c r="AY62" s="147"/>
    </row>
    <row r="63" spans="1:59" ht="12.95" customHeight="1" x14ac:dyDescent="0.25">
      <c r="A63" s="89"/>
      <c r="B63" s="54" t="s">
        <v>38</v>
      </c>
      <c r="C63" s="54"/>
      <c r="D63" s="270"/>
      <c r="E63" s="270"/>
      <c r="F63" s="270"/>
      <c r="G63" s="270"/>
      <c r="H63" s="270"/>
      <c r="I63" s="270"/>
      <c r="J63" s="270"/>
      <c r="K63" s="270"/>
      <c r="L63" s="270"/>
      <c r="M63" s="270"/>
      <c r="N63" s="270"/>
      <c r="O63" s="270"/>
      <c r="P63" s="270"/>
      <c r="Q63" s="68"/>
      <c r="R63" s="274"/>
      <c r="S63" s="274"/>
      <c r="T63" s="274"/>
      <c r="U63" s="274"/>
      <c r="V63" s="274"/>
      <c r="W63" s="274"/>
      <c r="X63" s="274"/>
      <c r="Y63" s="274"/>
      <c r="Z63" s="274"/>
      <c r="AA63" s="274"/>
      <c r="AB63" s="68"/>
      <c r="AC63" s="244"/>
      <c r="AD63" s="244"/>
      <c r="AE63" s="244"/>
      <c r="AF63" s="244"/>
      <c r="AG63" s="244"/>
      <c r="AH63" s="244"/>
      <c r="AI63" s="244"/>
      <c r="AJ63" s="244"/>
      <c r="AK63" s="244"/>
      <c r="AL63" s="244"/>
      <c r="AM63" s="244"/>
      <c r="AN63" s="244"/>
      <c r="AO63" s="68"/>
      <c r="AP63" s="260"/>
      <c r="AQ63" s="260"/>
      <c r="AR63" s="260"/>
      <c r="AS63" s="260"/>
      <c r="AT63" s="260"/>
      <c r="AU63" s="260"/>
      <c r="AV63" s="260"/>
      <c r="AW63" s="80"/>
      <c r="AX63" s="89"/>
      <c r="AY63" s="147"/>
    </row>
    <row r="64" spans="1:59" ht="12.95" customHeight="1" x14ac:dyDescent="0.25">
      <c r="A64" s="89"/>
      <c r="B64" s="54" t="s">
        <v>39</v>
      </c>
      <c r="C64" s="54"/>
      <c r="D64" s="270"/>
      <c r="E64" s="270"/>
      <c r="F64" s="270"/>
      <c r="G64" s="270"/>
      <c r="H64" s="270"/>
      <c r="I64" s="270"/>
      <c r="J64" s="270"/>
      <c r="K64" s="270"/>
      <c r="L64" s="270"/>
      <c r="M64" s="270"/>
      <c r="N64" s="270"/>
      <c r="O64" s="270"/>
      <c r="P64" s="270"/>
      <c r="Q64" s="68"/>
      <c r="R64" s="248"/>
      <c r="S64" s="248"/>
      <c r="T64" s="248"/>
      <c r="U64" s="248"/>
      <c r="V64" s="248"/>
      <c r="W64" s="248"/>
      <c r="X64" s="248"/>
      <c r="Y64" s="248"/>
      <c r="Z64" s="248"/>
      <c r="AA64" s="248"/>
      <c r="AB64" s="68"/>
      <c r="AC64" s="244"/>
      <c r="AD64" s="244"/>
      <c r="AE64" s="244"/>
      <c r="AF64" s="244"/>
      <c r="AG64" s="244"/>
      <c r="AH64" s="244"/>
      <c r="AI64" s="244"/>
      <c r="AJ64" s="244"/>
      <c r="AK64" s="244"/>
      <c r="AL64" s="244"/>
      <c r="AM64" s="244"/>
      <c r="AN64" s="244"/>
      <c r="AO64" s="68"/>
      <c r="AP64" s="260"/>
      <c r="AQ64" s="260"/>
      <c r="AR64" s="260"/>
      <c r="AS64" s="260"/>
      <c r="AT64" s="260"/>
      <c r="AU64" s="260"/>
      <c r="AV64" s="260"/>
      <c r="AW64" s="80"/>
      <c r="AX64" s="89"/>
      <c r="AY64" s="147"/>
    </row>
    <row r="65" spans="1:51" ht="12.95" customHeight="1" x14ac:dyDescent="0.25">
      <c r="A65" s="89"/>
      <c r="B65" s="54" t="s">
        <v>40</v>
      </c>
      <c r="C65" s="54"/>
      <c r="D65" s="270"/>
      <c r="E65" s="270"/>
      <c r="F65" s="270"/>
      <c r="G65" s="270"/>
      <c r="H65" s="270"/>
      <c r="I65" s="270"/>
      <c r="J65" s="270"/>
      <c r="K65" s="270"/>
      <c r="L65" s="270"/>
      <c r="M65" s="270"/>
      <c r="N65" s="270"/>
      <c r="O65" s="270"/>
      <c r="P65" s="270"/>
      <c r="Q65" s="68"/>
      <c r="R65" s="248"/>
      <c r="S65" s="248"/>
      <c r="T65" s="248"/>
      <c r="U65" s="248"/>
      <c r="V65" s="248"/>
      <c r="W65" s="248"/>
      <c r="X65" s="248"/>
      <c r="Y65" s="248"/>
      <c r="Z65" s="248"/>
      <c r="AA65" s="248"/>
      <c r="AB65" s="68"/>
      <c r="AC65" s="244"/>
      <c r="AD65" s="244"/>
      <c r="AE65" s="244"/>
      <c r="AF65" s="244"/>
      <c r="AG65" s="244"/>
      <c r="AH65" s="244"/>
      <c r="AI65" s="244"/>
      <c r="AJ65" s="244"/>
      <c r="AK65" s="244"/>
      <c r="AL65" s="244"/>
      <c r="AM65" s="244"/>
      <c r="AN65" s="244"/>
      <c r="AO65" s="68"/>
      <c r="AP65" s="260"/>
      <c r="AQ65" s="260"/>
      <c r="AR65" s="260"/>
      <c r="AS65" s="260"/>
      <c r="AT65" s="260"/>
      <c r="AU65" s="260"/>
      <c r="AV65" s="260"/>
      <c r="AW65" s="80"/>
      <c r="AX65" s="89"/>
      <c r="AY65" s="147"/>
    </row>
    <row r="66" spans="1:51" ht="12.95" customHeight="1" x14ac:dyDescent="0.25">
      <c r="A66" s="89"/>
      <c r="B66" s="54" t="s">
        <v>257</v>
      </c>
      <c r="C66" s="54"/>
      <c r="D66" s="270"/>
      <c r="E66" s="270"/>
      <c r="F66" s="270"/>
      <c r="G66" s="270"/>
      <c r="H66" s="270"/>
      <c r="I66" s="270"/>
      <c r="J66" s="270"/>
      <c r="K66" s="270"/>
      <c r="L66" s="270"/>
      <c r="M66" s="270"/>
      <c r="N66" s="270"/>
      <c r="O66" s="270"/>
      <c r="P66" s="270"/>
      <c r="Q66" s="68"/>
      <c r="R66" s="248"/>
      <c r="S66" s="248"/>
      <c r="T66" s="248"/>
      <c r="U66" s="248"/>
      <c r="V66" s="248"/>
      <c r="W66" s="248"/>
      <c r="X66" s="248"/>
      <c r="Y66" s="248"/>
      <c r="Z66" s="248"/>
      <c r="AA66" s="248"/>
      <c r="AB66" s="68"/>
      <c r="AC66" s="244"/>
      <c r="AD66" s="244"/>
      <c r="AE66" s="244"/>
      <c r="AF66" s="244"/>
      <c r="AG66" s="244"/>
      <c r="AH66" s="244"/>
      <c r="AI66" s="244"/>
      <c r="AJ66" s="244"/>
      <c r="AK66" s="244"/>
      <c r="AL66" s="244"/>
      <c r="AM66" s="244"/>
      <c r="AN66" s="244"/>
      <c r="AO66" s="68"/>
      <c r="AP66" s="260"/>
      <c r="AQ66" s="260"/>
      <c r="AR66" s="260"/>
      <c r="AS66" s="260"/>
      <c r="AT66" s="260"/>
      <c r="AU66" s="260"/>
      <c r="AV66" s="260"/>
      <c r="AW66" s="80"/>
      <c r="AX66" s="89"/>
      <c r="AY66" s="147"/>
    </row>
    <row r="67" spans="1:51" ht="12.95" customHeight="1" x14ac:dyDescent="0.25">
      <c r="A67" s="89"/>
      <c r="B67" s="54" t="s">
        <v>258</v>
      </c>
      <c r="C67" s="54"/>
      <c r="D67" s="270"/>
      <c r="E67" s="270"/>
      <c r="F67" s="270"/>
      <c r="G67" s="270"/>
      <c r="H67" s="270"/>
      <c r="I67" s="270"/>
      <c r="J67" s="270"/>
      <c r="K67" s="270"/>
      <c r="L67" s="270"/>
      <c r="M67" s="270"/>
      <c r="N67" s="270"/>
      <c r="O67" s="270"/>
      <c r="P67" s="270"/>
      <c r="Q67" s="68"/>
      <c r="R67" s="248"/>
      <c r="S67" s="248"/>
      <c r="T67" s="248"/>
      <c r="U67" s="248"/>
      <c r="V67" s="248"/>
      <c r="W67" s="248"/>
      <c r="X67" s="248"/>
      <c r="Y67" s="248"/>
      <c r="Z67" s="248"/>
      <c r="AA67" s="248"/>
      <c r="AB67" s="68"/>
      <c r="AC67" s="244"/>
      <c r="AD67" s="244"/>
      <c r="AE67" s="244"/>
      <c r="AF67" s="244"/>
      <c r="AG67" s="244"/>
      <c r="AH67" s="244"/>
      <c r="AI67" s="244"/>
      <c r="AJ67" s="244"/>
      <c r="AK67" s="244"/>
      <c r="AL67" s="244"/>
      <c r="AM67" s="244"/>
      <c r="AN67" s="244"/>
      <c r="AO67" s="68"/>
      <c r="AP67" s="260"/>
      <c r="AQ67" s="260"/>
      <c r="AR67" s="260"/>
      <c r="AS67" s="260"/>
      <c r="AT67" s="260"/>
      <c r="AU67" s="260"/>
      <c r="AV67" s="260"/>
      <c r="AW67" s="80"/>
      <c r="AX67" s="89"/>
      <c r="AY67" s="147"/>
    </row>
    <row r="68" spans="1:51" ht="12.75" x14ac:dyDescent="0.25">
      <c r="A68" s="89"/>
      <c r="B68" s="54" t="s">
        <v>259</v>
      </c>
      <c r="C68" s="54"/>
      <c r="D68" s="270"/>
      <c r="E68" s="270"/>
      <c r="F68" s="270"/>
      <c r="G68" s="270"/>
      <c r="H68" s="270"/>
      <c r="I68" s="270"/>
      <c r="J68" s="270"/>
      <c r="K68" s="270"/>
      <c r="L68" s="270"/>
      <c r="M68" s="270"/>
      <c r="N68" s="270"/>
      <c r="O68" s="270"/>
      <c r="P68" s="270"/>
      <c r="Q68" s="68"/>
      <c r="R68" s="248"/>
      <c r="S68" s="248"/>
      <c r="T68" s="248"/>
      <c r="U68" s="248"/>
      <c r="V68" s="248"/>
      <c r="W68" s="248"/>
      <c r="X68" s="248"/>
      <c r="Y68" s="248"/>
      <c r="Z68" s="248"/>
      <c r="AA68" s="248"/>
      <c r="AB68" s="68"/>
      <c r="AC68" s="244"/>
      <c r="AD68" s="244"/>
      <c r="AE68" s="244"/>
      <c r="AF68" s="244"/>
      <c r="AG68" s="244"/>
      <c r="AH68" s="244"/>
      <c r="AI68" s="244"/>
      <c r="AJ68" s="244"/>
      <c r="AK68" s="244"/>
      <c r="AL68" s="244"/>
      <c r="AM68" s="244"/>
      <c r="AN68" s="244"/>
      <c r="AO68" s="68"/>
      <c r="AP68" s="260"/>
      <c r="AQ68" s="260"/>
      <c r="AR68" s="260"/>
      <c r="AS68" s="260"/>
      <c r="AT68" s="260"/>
      <c r="AU68" s="260"/>
      <c r="AV68" s="260"/>
      <c r="AW68" s="80"/>
      <c r="AX68" s="89"/>
      <c r="AY68" s="147"/>
    </row>
    <row r="69" spans="1:51" ht="4.5" customHeight="1" x14ac:dyDescent="0.25">
      <c r="A69" s="89"/>
      <c r="B69" s="54"/>
      <c r="C69" s="54"/>
      <c r="D69" s="54"/>
      <c r="E69" s="54"/>
      <c r="F69" s="54"/>
      <c r="G69" s="54"/>
      <c r="H69" s="54"/>
      <c r="I69" s="54"/>
      <c r="J69" s="54"/>
      <c r="K69" s="54"/>
      <c r="L69" s="54"/>
      <c r="M69" s="54"/>
      <c r="N69" s="54"/>
      <c r="O69" s="54"/>
      <c r="P69" s="54"/>
      <c r="Q69" s="54"/>
      <c r="R69" s="54"/>
      <c r="S69" s="54"/>
      <c r="T69" s="54"/>
      <c r="U69" s="54"/>
      <c r="V69" s="54"/>
      <c r="W69" s="54"/>
      <c r="X69" s="54"/>
      <c r="Y69" s="54"/>
      <c r="Z69" s="54"/>
      <c r="AA69" s="54"/>
      <c r="AB69" s="54"/>
      <c r="AC69" s="54"/>
      <c r="AD69" s="54"/>
      <c r="AE69" s="54"/>
      <c r="AF69" s="54"/>
      <c r="AG69" s="54"/>
      <c r="AH69" s="54"/>
      <c r="AI69" s="54"/>
      <c r="AJ69" s="54"/>
      <c r="AK69" s="54"/>
      <c r="AL69" s="54"/>
      <c r="AM69" s="54"/>
      <c r="AN69" s="54"/>
      <c r="AO69" s="54"/>
      <c r="AP69" s="54"/>
      <c r="AQ69" s="54"/>
      <c r="AR69" s="54"/>
      <c r="AS69" s="54"/>
      <c r="AT69" s="54"/>
      <c r="AU69" s="54"/>
      <c r="AV69" s="54"/>
      <c r="AW69" s="80"/>
      <c r="AX69" s="89"/>
      <c r="AY69" s="147"/>
    </row>
    <row r="70" spans="1:51" ht="4.5" customHeight="1" x14ac:dyDescent="0.25">
      <c r="A70" s="90"/>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91"/>
      <c r="AX70" s="89"/>
      <c r="AY70" s="147"/>
    </row>
    <row r="71" spans="1:51" ht="4.5" customHeight="1" x14ac:dyDescent="0.25">
      <c r="AY71" s="147"/>
    </row>
    <row r="72" spans="1:51" ht="4.5" customHeight="1" x14ac:dyDescent="0.25">
      <c r="A72" s="87"/>
      <c r="B72" s="64"/>
      <c r="C72" s="64"/>
      <c r="D72" s="64"/>
      <c r="E72" s="64"/>
      <c r="F72" s="64"/>
      <c r="G72" s="64"/>
      <c r="H72" s="64"/>
      <c r="I72" s="64"/>
      <c r="J72" s="64"/>
      <c r="K72" s="64"/>
      <c r="L72" s="64"/>
      <c r="M72" s="64"/>
      <c r="N72" s="64"/>
      <c r="O72" s="64"/>
      <c r="P72" s="64"/>
      <c r="Q72" s="64"/>
      <c r="R72" s="64"/>
      <c r="S72" s="64"/>
      <c r="T72" s="64"/>
      <c r="U72" s="64"/>
      <c r="V72" s="64"/>
      <c r="W72" s="64"/>
      <c r="X72" s="64"/>
      <c r="Y72" s="64"/>
      <c r="Z72" s="64"/>
      <c r="AA72" s="64"/>
      <c r="AB72" s="64"/>
      <c r="AC72" s="64"/>
      <c r="AD72" s="64"/>
      <c r="AE72" s="64"/>
      <c r="AF72" s="64"/>
      <c r="AG72" s="64"/>
      <c r="AH72" s="64"/>
      <c r="AI72" s="64"/>
      <c r="AJ72" s="64"/>
      <c r="AK72" s="64"/>
      <c r="AL72" s="64"/>
      <c r="AM72" s="64"/>
      <c r="AN72" s="64"/>
      <c r="AO72" s="64"/>
      <c r="AP72" s="64"/>
      <c r="AQ72" s="64"/>
      <c r="AR72" s="64"/>
      <c r="AS72" s="64"/>
      <c r="AT72" s="64"/>
      <c r="AU72" s="64"/>
      <c r="AV72" s="64"/>
      <c r="AW72" s="88"/>
      <c r="AY72" s="147"/>
    </row>
    <row r="73" spans="1:51" ht="12.95" customHeight="1" x14ac:dyDescent="0.25">
      <c r="A73" s="89"/>
      <c r="B73" s="181" t="s">
        <v>45</v>
      </c>
      <c r="C73" s="181"/>
      <c r="D73" s="181"/>
      <c r="E73" s="181"/>
      <c r="F73" s="181"/>
      <c r="G73" s="181"/>
      <c r="H73" s="181"/>
      <c r="I73" s="181"/>
      <c r="J73" s="181"/>
      <c r="K73" s="181"/>
      <c r="L73" s="181"/>
      <c r="M73" s="181"/>
      <c r="N73" s="181"/>
      <c r="O73" s="181"/>
      <c r="P73" s="181"/>
      <c r="Q73" s="181"/>
      <c r="R73" s="181"/>
      <c r="S73" s="181"/>
      <c r="T73" s="181"/>
      <c r="U73" s="181"/>
      <c r="V73" s="181"/>
      <c r="W73" s="181"/>
      <c r="X73" s="181"/>
      <c r="Y73" s="181"/>
      <c r="Z73" s="181"/>
      <c r="AA73" s="181"/>
      <c r="AB73" s="181"/>
      <c r="AC73" s="181"/>
      <c r="AD73" s="181"/>
      <c r="AE73" s="181"/>
      <c r="AF73" s="181"/>
      <c r="AG73" s="181"/>
      <c r="AH73" s="181"/>
      <c r="AI73" s="181"/>
      <c r="AJ73" s="181"/>
      <c r="AK73" s="181"/>
      <c r="AL73" s="181"/>
      <c r="AM73" s="181"/>
      <c r="AN73" s="181"/>
      <c r="AO73" s="181"/>
      <c r="AP73" s="181"/>
      <c r="AQ73" s="181"/>
      <c r="AR73" s="181"/>
      <c r="AS73" s="181"/>
      <c r="AT73" s="181"/>
      <c r="AU73" s="181"/>
      <c r="AV73" s="181"/>
      <c r="AW73" s="80"/>
    </row>
    <row r="74" spans="1:51" ht="5.0999999999999996" customHeight="1" x14ac:dyDescent="0.25">
      <c r="A74" s="89"/>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c r="AK74" s="54"/>
      <c r="AL74" s="54"/>
      <c r="AM74" s="54"/>
      <c r="AN74" s="54"/>
      <c r="AO74" s="54"/>
      <c r="AP74" s="54"/>
      <c r="AQ74" s="54"/>
      <c r="AR74" s="54"/>
      <c r="AS74" s="54"/>
      <c r="AT74" s="54"/>
      <c r="AU74" s="54"/>
      <c r="AV74" s="54"/>
      <c r="AW74" s="80"/>
    </row>
    <row r="75" spans="1:51" ht="12.95" customHeight="1" x14ac:dyDescent="0.25">
      <c r="A75" s="89"/>
      <c r="B75" s="54" t="s">
        <v>41</v>
      </c>
      <c r="C75" s="54"/>
      <c r="D75" s="54"/>
      <c r="E75" s="54"/>
      <c r="F75" s="54"/>
      <c r="G75" s="54"/>
      <c r="H75" s="54"/>
      <c r="I75" s="54"/>
      <c r="J75" s="54"/>
      <c r="K75" s="54"/>
      <c r="L75" s="54"/>
      <c r="M75" s="54"/>
      <c r="N75" s="54"/>
      <c r="O75" s="54"/>
      <c r="P75" s="54"/>
      <c r="Q75" s="54"/>
      <c r="R75" s="54"/>
      <c r="S75" s="54"/>
      <c r="T75" s="54"/>
      <c r="U75" s="54"/>
      <c r="V75" s="54"/>
      <c r="W75" s="54"/>
      <c r="X75" s="54"/>
      <c r="Y75" s="54"/>
      <c r="Z75" s="266"/>
      <c r="AA75" s="266"/>
      <c r="AB75" s="266"/>
      <c r="AC75" s="266"/>
      <c r="AD75" s="266"/>
      <c r="AE75" s="266"/>
      <c r="AF75" s="266"/>
      <c r="AG75" s="266"/>
      <c r="AH75" s="266"/>
      <c r="AI75" s="266"/>
      <c r="AJ75" s="266"/>
      <c r="AK75" s="266"/>
      <c r="AL75" s="54"/>
      <c r="AM75" s="54"/>
      <c r="AN75" s="262"/>
      <c r="AO75" s="262"/>
      <c r="AP75" s="262"/>
      <c r="AQ75" s="262"/>
      <c r="AR75" s="262"/>
      <c r="AS75" s="262"/>
      <c r="AT75" s="262"/>
      <c r="AU75" s="262"/>
      <c r="AV75" s="262"/>
      <c r="AW75" s="80"/>
    </row>
    <row r="76" spans="1:51" ht="5.0999999999999996" customHeight="1" x14ac:dyDescent="0.25">
      <c r="A76" s="89"/>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c r="AK76" s="54"/>
      <c r="AL76" s="54"/>
      <c r="AM76" s="54"/>
      <c r="AN76" s="54"/>
      <c r="AO76" s="54"/>
      <c r="AP76" s="54"/>
      <c r="AQ76" s="54"/>
      <c r="AR76" s="54"/>
      <c r="AS76" s="54"/>
      <c r="AT76" s="54"/>
      <c r="AU76" s="54"/>
      <c r="AV76" s="54"/>
      <c r="AW76" s="80"/>
    </row>
    <row r="77" spans="1:51" ht="12.95" customHeight="1" x14ac:dyDescent="0.25">
      <c r="A77" s="89"/>
      <c r="B77" s="54"/>
      <c r="C77" s="54"/>
      <c r="D77" s="54" t="s">
        <v>35</v>
      </c>
      <c r="E77" s="54"/>
      <c r="F77" s="54"/>
      <c r="G77" s="54"/>
      <c r="H77" s="54"/>
      <c r="I77" s="54"/>
      <c r="J77" s="54"/>
      <c r="K77" s="54"/>
      <c r="L77" s="54"/>
      <c r="M77" s="54"/>
      <c r="N77" s="54"/>
      <c r="O77" s="54"/>
      <c r="P77" s="54"/>
      <c r="Q77" s="54"/>
      <c r="R77" s="246" t="s">
        <v>36</v>
      </c>
      <c r="S77" s="246"/>
      <c r="T77" s="246"/>
      <c r="U77" s="246"/>
      <c r="V77" s="246"/>
      <c r="W77" s="246"/>
      <c r="X77" s="246"/>
      <c r="Y77" s="246"/>
      <c r="Z77" s="246"/>
      <c r="AA77" s="246"/>
      <c r="AB77" s="54"/>
      <c r="AC77" s="246" t="s">
        <v>311</v>
      </c>
      <c r="AD77" s="246"/>
      <c r="AE77" s="246"/>
      <c r="AF77" s="246"/>
      <c r="AG77" s="246"/>
      <c r="AH77" s="246"/>
      <c r="AI77" s="246"/>
      <c r="AJ77" s="246"/>
      <c r="AK77" s="246"/>
      <c r="AL77" s="54"/>
      <c r="AM77" s="54"/>
      <c r="AN77" s="54"/>
      <c r="AO77" s="54"/>
      <c r="AP77" s="54" t="s">
        <v>31</v>
      </c>
      <c r="AQ77" s="54"/>
      <c r="AR77" s="54"/>
      <c r="AS77" s="54"/>
      <c r="AT77" s="54"/>
      <c r="AU77" s="54"/>
      <c r="AV77" s="54"/>
      <c r="AW77" s="80"/>
    </row>
    <row r="78" spans="1:51" ht="12.95" customHeight="1" x14ac:dyDescent="0.25">
      <c r="A78" s="89"/>
      <c r="B78" s="54" t="s">
        <v>34</v>
      </c>
      <c r="C78" s="54"/>
      <c r="D78" s="269"/>
      <c r="E78" s="269"/>
      <c r="F78" s="269"/>
      <c r="G78" s="269"/>
      <c r="H78" s="269"/>
      <c r="I78" s="269"/>
      <c r="J78" s="269"/>
      <c r="K78" s="269"/>
      <c r="L78" s="269"/>
      <c r="M78" s="269"/>
      <c r="N78" s="269"/>
      <c r="O78" s="269"/>
      <c r="P78" s="269"/>
      <c r="Q78" s="62"/>
      <c r="R78" s="247"/>
      <c r="S78" s="247"/>
      <c r="T78" s="247"/>
      <c r="U78" s="247"/>
      <c r="V78" s="247"/>
      <c r="W78" s="247"/>
      <c r="X78" s="247"/>
      <c r="Y78" s="247"/>
      <c r="Z78" s="247"/>
      <c r="AA78" s="247"/>
      <c r="AB78" s="62"/>
      <c r="AC78" s="248"/>
      <c r="AD78" s="248"/>
      <c r="AE78" s="248"/>
      <c r="AF78" s="248"/>
      <c r="AG78" s="248"/>
      <c r="AH78" s="248"/>
      <c r="AI78" s="248"/>
      <c r="AJ78" s="248"/>
      <c r="AK78" s="248"/>
      <c r="AL78" s="248"/>
      <c r="AM78" s="248"/>
      <c r="AN78" s="248"/>
      <c r="AO78" s="62"/>
      <c r="AP78" s="260"/>
      <c r="AQ78" s="260"/>
      <c r="AR78" s="260"/>
      <c r="AS78" s="260"/>
      <c r="AT78" s="260"/>
      <c r="AU78" s="260"/>
      <c r="AV78" s="260"/>
      <c r="AW78" s="80"/>
    </row>
    <row r="79" spans="1:51" ht="12.95" customHeight="1" x14ac:dyDescent="0.25">
      <c r="A79" s="89"/>
      <c r="B79" s="54" t="s">
        <v>38</v>
      </c>
      <c r="C79" s="54"/>
      <c r="D79" s="269"/>
      <c r="E79" s="269"/>
      <c r="F79" s="269"/>
      <c r="G79" s="269"/>
      <c r="H79" s="269"/>
      <c r="I79" s="269"/>
      <c r="J79" s="269"/>
      <c r="K79" s="269"/>
      <c r="L79" s="269"/>
      <c r="M79" s="269"/>
      <c r="N79" s="269"/>
      <c r="O79" s="269"/>
      <c r="P79" s="269"/>
      <c r="Q79" s="62"/>
      <c r="R79" s="247"/>
      <c r="S79" s="247"/>
      <c r="T79" s="247"/>
      <c r="U79" s="247"/>
      <c r="V79" s="247"/>
      <c r="W79" s="247"/>
      <c r="X79" s="247"/>
      <c r="Y79" s="247"/>
      <c r="Z79" s="247"/>
      <c r="AA79" s="247"/>
      <c r="AB79" s="62"/>
      <c r="AC79" s="244"/>
      <c r="AD79" s="244"/>
      <c r="AE79" s="244"/>
      <c r="AF79" s="244"/>
      <c r="AG79" s="244"/>
      <c r="AH79" s="244"/>
      <c r="AI79" s="244"/>
      <c r="AJ79" s="244"/>
      <c r="AK79" s="244"/>
      <c r="AL79" s="244"/>
      <c r="AM79" s="244"/>
      <c r="AN79" s="244"/>
      <c r="AO79" s="62"/>
      <c r="AP79" s="260"/>
      <c r="AQ79" s="260"/>
      <c r="AR79" s="260"/>
      <c r="AS79" s="260"/>
      <c r="AT79" s="260"/>
      <c r="AU79" s="260"/>
      <c r="AV79" s="260"/>
      <c r="AW79" s="80"/>
    </row>
    <row r="80" spans="1:51" ht="12.95" customHeight="1" x14ac:dyDescent="0.25">
      <c r="A80" s="89"/>
      <c r="B80" s="54" t="s">
        <v>39</v>
      </c>
      <c r="C80" s="54"/>
      <c r="D80" s="269"/>
      <c r="E80" s="269"/>
      <c r="F80" s="269"/>
      <c r="G80" s="269"/>
      <c r="H80" s="269"/>
      <c r="I80" s="269"/>
      <c r="J80" s="269"/>
      <c r="K80" s="269"/>
      <c r="L80" s="269"/>
      <c r="M80" s="269"/>
      <c r="N80" s="269"/>
      <c r="O80" s="269"/>
      <c r="P80" s="269"/>
      <c r="Q80" s="62"/>
      <c r="R80" s="247"/>
      <c r="S80" s="247"/>
      <c r="T80" s="247"/>
      <c r="U80" s="247"/>
      <c r="V80" s="247"/>
      <c r="W80" s="247"/>
      <c r="X80" s="247"/>
      <c r="Y80" s="247"/>
      <c r="Z80" s="247"/>
      <c r="AA80" s="247"/>
      <c r="AB80" s="62"/>
      <c r="AC80" s="244"/>
      <c r="AD80" s="244"/>
      <c r="AE80" s="244"/>
      <c r="AF80" s="244"/>
      <c r="AG80" s="244"/>
      <c r="AH80" s="244"/>
      <c r="AI80" s="244"/>
      <c r="AJ80" s="244"/>
      <c r="AK80" s="244"/>
      <c r="AL80" s="244"/>
      <c r="AM80" s="244"/>
      <c r="AN80" s="244"/>
      <c r="AO80" s="62"/>
      <c r="AP80" s="260"/>
      <c r="AQ80" s="260"/>
      <c r="AR80" s="260"/>
      <c r="AS80" s="260"/>
      <c r="AT80" s="260"/>
      <c r="AU80" s="260"/>
      <c r="AV80" s="260"/>
      <c r="AW80" s="80"/>
    </row>
    <row r="81" spans="1:49" ht="12.95" customHeight="1" x14ac:dyDescent="0.25">
      <c r="A81" s="89"/>
      <c r="B81" s="54" t="s">
        <v>40</v>
      </c>
      <c r="C81" s="54"/>
      <c r="D81" s="269"/>
      <c r="E81" s="269"/>
      <c r="F81" s="269"/>
      <c r="G81" s="269"/>
      <c r="H81" s="269"/>
      <c r="I81" s="269"/>
      <c r="J81" s="269"/>
      <c r="K81" s="269"/>
      <c r="L81" s="269"/>
      <c r="M81" s="269"/>
      <c r="N81" s="269"/>
      <c r="O81" s="269"/>
      <c r="P81" s="269"/>
      <c r="Q81" s="62"/>
      <c r="R81" s="247"/>
      <c r="S81" s="247"/>
      <c r="T81" s="247"/>
      <c r="U81" s="247"/>
      <c r="V81" s="247"/>
      <c r="W81" s="247"/>
      <c r="X81" s="247"/>
      <c r="Y81" s="247"/>
      <c r="Z81" s="247"/>
      <c r="AA81" s="247"/>
      <c r="AB81" s="62"/>
      <c r="AC81" s="244"/>
      <c r="AD81" s="244"/>
      <c r="AE81" s="244"/>
      <c r="AF81" s="244"/>
      <c r="AG81" s="244"/>
      <c r="AH81" s="244"/>
      <c r="AI81" s="244"/>
      <c r="AJ81" s="244"/>
      <c r="AK81" s="244"/>
      <c r="AL81" s="244"/>
      <c r="AM81" s="244"/>
      <c r="AN81" s="244"/>
      <c r="AO81" s="62"/>
      <c r="AP81" s="260"/>
      <c r="AQ81" s="260"/>
      <c r="AR81" s="260"/>
      <c r="AS81" s="260"/>
      <c r="AT81" s="260"/>
      <c r="AU81" s="260"/>
      <c r="AV81" s="260"/>
      <c r="AW81" s="80"/>
    </row>
    <row r="82" spans="1:49" ht="4.5" customHeight="1" x14ac:dyDescent="0.25">
      <c r="A82" s="90"/>
      <c r="B82" s="67"/>
      <c r="C82" s="67"/>
      <c r="D82" s="67"/>
      <c r="E82" s="67"/>
      <c r="F82" s="67"/>
      <c r="G82" s="67"/>
      <c r="H82" s="67"/>
      <c r="I82" s="67"/>
      <c r="J82" s="67"/>
      <c r="K82" s="67"/>
      <c r="L82" s="67"/>
      <c r="M82" s="67"/>
      <c r="N82" s="67"/>
      <c r="O82" s="67"/>
      <c r="P82" s="67"/>
      <c r="Q82" s="67"/>
      <c r="R82" s="67"/>
      <c r="S82" s="67"/>
      <c r="T82" s="67"/>
      <c r="U82" s="67"/>
      <c r="V82" s="67"/>
      <c r="W82" s="67"/>
      <c r="X82" s="67"/>
      <c r="Y82" s="67"/>
      <c r="Z82" s="67"/>
      <c r="AA82" s="67"/>
      <c r="AB82" s="67"/>
      <c r="AC82" s="67"/>
      <c r="AD82" s="67"/>
      <c r="AE82" s="67"/>
      <c r="AF82" s="67"/>
      <c r="AG82" s="67"/>
      <c r="AH82" s="67"/>
      <c r="AI82" s="67"/>
      <c r="AJ82" s="67"/>
      <c r="AK82" s="67"/>
      <c r="AL82" s="67"/>
      <c r="AM82" s="67"/>
      <c r="AN82" s="67"/>
      <c r="AO82" s="67"/>
      <c r="AP82" s="67"/>
      <c r="AQ82" s="67"/>
      <c r="AR82" s="67"/>
      <c r="AS82" s="67"/>
      <c r="AT82" s="67"/>
      <c r="AU82" s="67"/>
      <c r="AV82" s="67"/>
      <c r="AW82" s="91"/>
    </row>
    <row r="83" spans="1:49" ht="4.5" customHeight="1" x14ac:dyDescent="0.25"/>
    <row r="84" spans="1:49" ht="4.5" customHeight="1" x14ac:dyDescent="0.25">
      <c r="A84" s="87"/>
      <c r="B84" s="64"/>
      <c r="C84" s="64"/>
      <c r="D84" s="64"/>
      <c r="E84" s="64"/>
      <c r="F84" s="64"/>
      <c r="G84" s="64"/>
      <c r="H84" s="64"/>
      <c r="I84" s="64"/>
      <c r="J84" s="64"/>
      <c r="K84" s="64"/>
      <c r="L84" s="64"/>
      <c r="M84" s="64"/>
      <c r="N84" s="64"/>
      <c r="O84" s="64"/>
      <c r="P84" s="64"/>
      <c r="Q84" s="64"/>
      <c r="R84" s="64"/>
      <c r="S84" s="64"/>
      <c r="T84" s="64"/>
      <c r="U84" s="64"/>
      <c r="V84" s="64"/>
      <c r="W84" s="64"/>
      <c r="X84" s="64"/>
      <c r="Y84" s="64"/>
      <c r="Z84" s="64"/>
      <c r="AA84" s="64"/>
      <c r="AB84" s="64"/>
      <c r="AC84" s="64"/>
      <c r="AD84" s="64"/>
      <c r="AE84" s="64"/>
      <c r="AF84" s="64"/>
      <c r="AG84" s="64"/>
      <c r="AH84" s="64"/>
      <c r="AI84" s="64"/>
      <c r="AJ84" s="64"/>
      <c r="AK84" s="64"/>
      <c r="AL84" s="64"/>
      <c r="AM84" s="64"/>
      <c r="AN84" s="64"/>
      <c r="AO84" s="64"/>
      <c r="AP84" s="64"/>
      <c r="AQ84" s="64"/>
      <c r="AR84" s="64"/>
      <c r="AS84" s="64"/>
      <c r="AT84" s="64"/>
      <c r="AU84" s="64"/>
      <c r="AV84" s="64"/>
      <c r="AW84" s="88"/>
    </row>
    <row r="85" spans="1:49" ht="12.95" customHeight="1" x14ac:dyDescent="0.25">
      <c r="A85" s="89"/>
      <c r="B85" s="181" t="s">
        <v>375</v>
      </c>
      <c r="C85" s="181"/>
      <c r="D85" s="181"/>
      <c r="E85" s="181"/>
      <c r="F85" s="181"/>
      <c r="G85" s="181"/>
      <c r="H85" s="181"/>
      <c r="I85" s="181"/>
      <c r="J85" s="181"/>
      <c r="K85" s="181"/>
      <c r="L85" s="181"/>
      <c r="M85" s="181"/>
      <c r="N85" s="181"/>
      <c r="O85" s="181"/>
      <c r="P85" s="181"/>
      <c r="Q85" s="181"/>
      <c r="R85" s="181"/>
      <c r="S85" s="181"/>
      <c r="T85" s="181"/>
      <c r="U85" s="181"/>
      <c r="V85" s="181"/>
      <c r="W85" s="181"/>
      <c r="X85" s="181"/>
      <c r="Y85" s="181"/>
      <c r="Z85" s="181"/>
      <c r="AA85" s="181"/>
      <c r="AB85" s="181"/>
      <c r="AC85" s="181"/>
      <c r="AD85" s="181"/>
      <c r="AE85" s="181"/>
      <c r="AF85" s="181"/>
      <c r="AG85" s="181"/>
      <c r="AH85" s="181"/>
      <c r="AI85" s="181"/>
      <c r="AJ85" s="181"/>
      <c r="AK85" s="181"/>
      <c r="AL85" s="181"/>
      <c r="AM85" s="181"/>
      <c r="AN85" s="181"/>
      <c r="AO85" s="181"/>
      <c r="AP85" s="181"/>
      <c r="AQ85" s="181"/>
      <c r="AR85" s="181"/>
      <c r="AS85" s="181"/>
      <c r="AT85" s="181"/>
      <c r="AU85" s="181"/>
      <c r="AV85" s="181"/>
      <c r="AW85" s="80"/>
    </row>
    <row r="86" spans="1:49" ht="5.0999999999999996" customHeight="1" x14ac:dyDescent="0.25">
      <c r="A86" s="89"/>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80"/>
    </row>
    <row r="87" spans="1:49" ht="12.95" customHeight="1" x14ac:dyDescent="0.25">
      <c r="A87" s="89"/>
      <c r="B87" s="54" t="s">
        <v>65</v>
      </c>
      <c r="C87" s="54"/>
      <c r="D87" s="54"/>
      <c r="E87" s="54"/>
      <c r="F87" s="54"/>
      <c r="G87" s="54"/>
      <c r="H87" s="54"/>
      <c r="I87" s="54"/>
      <c r="J87" s="54"/>
      <c r="K87" s="54"/>
      <c r="L87" s="54"/>
      <c r="M87" s="54"/>
      <c r="N87" s="54"/>
      <c r="O87" s="54"/>
      <c r="P87" s="54"/>
      <c r="Q87" s="54"/>
      <c r="R87" s="54"/>
      <c r="S87" s="54"/>
      <c r="T87" s="54"/>
      <c r="U87" s="54"/>
      <c r="V87" s="54"/>
      <c r="W87" s="54"/>
      <c r="X87" s="54"/>
      <c r="Y87" s="54"/>
      <c r="Z87" s="54"/>
      <c r="AA87" s="266"/>
      <c r="AB87" s="266"/>
      <c r="AC87" s="266"/>
      <c r="AD87" s="266"/>
      <c r="AE87" s="266"/>
      <c r="AF87" s="266"/>
      <c r="AG87" s="266"/>
      <c r="AH87" s="266"/>
      <c r="AI87" s="266"/>
      <c r="AJ87" s="266"/>
      <c r="AK87" s="266"/>
      <c r="AL87" s="266"/>
      <c r="AM87" s="71"/>
      <c r="AN87" s="262"/>
      <c r="AO87" s="262"/>
      <c r="AP87" s="262"/>
      <c r="AQ87" s="262"/>
      <c r="AR87" s="262"/>
      <c r="AS87" s="262"/>
      <c r="AT87" s="262"/>
      <c r="AU87" s="262"/>
      <c r="AV87" s="262"/>
      <c r="AW87" s="80"/>
    </row>
    <row r="88" spans="1:49" ht="5.0999999999999996" customHeight="1" x14ac:dyDescent="0.25">
      <c r="A88" s="89"/>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80"/>
    </row>
    <row r="89" spans="1:49" ht="12.95" customHeight="1" x14ac:dyDescent="0.25">
      <c r="A89" s="89"/>
      <c r="B89" s="54"/>
      <c r="C89" s="54"/>
      <c r="D89" s="54" t="s">
        <v>63</v>
      </c>
      <c r="E89" s="54"/>
      <c r="F89" s="54"/>
      <c r="G89" s="54"/>
      <c r="H89" s="54"/>
      <c r="I89" s="54"/>
      <c r="J89" s="54"/>
      <c r="K89" s="54"/>
      <c r="L89" s="54"/>
      <c r="M89" s="54"/>
      <c r="N89" s="54"/>
      <c r="O89" s="54"/>
      <c r="P89" s="54"/>
      <c r="Q89" s="54"/>
      <c r="R89" s="54"/>
      <c r="S89" s="54"/>
      <c r="T89" s="246" t="s">
        <v>5</v>
      </c>
      <c r="U89" s="246"/>
      <c r="V89" s="246"/>
      <c r="W89" s="246"/>
      <c r="X89" s="246"/>
      <c r="Y89" s="246"/>
      <c r="Z89" s="246"/>
      <c r="AA89" s="54"/>
      <c r="AB89" s="54" t="s">
        <v>64</v>
      </c>
      <c r="AC89" s="54"/>
      <c r="AD89" s="54"/>
      <c r="AE89" s="54"/>
      <c r="AF89" s="54"/>
      <c r="AG89" s="54"/>
      <c r="AH89" s="54"/>
      <c r="AI89" s="54"/>
      <c r="AJ89" s="54"/>
      <c r="AK89" s="54"/>
      <c r="AL89" s="54"/>
      <c r="AM89" s="54"/>
      <c r="AN89" s="54"/>
      <c r="AO89" s="54"/>
      <c r="AP89" s="54" t="s">
        <v>31</v>
      </c>
      <c r="AQ89" s="54"/>
      <c r="AR89" s="54"/>
      <c r="AS89" s="54"/>
      <c r="AT89" s="54"/>
      <c r="AU89" s="54"/>
      <c r="AV89" s="54"/>
      <c r="AW89" s="80"/>
    </row>
    <row r="90" spans="1:49" ht="12.95" customHeight="1" x14ac:dyDescent="0.25">
      <c r="A90" s="89"/>
      <c r="B90" s="54" t="s">
        <v>34</v>
      </c>
      <c r="C90" s="54"/>
      <c r="D90" s="247"/>
      <c r="E90" s="247"/>
      <c r="F90" s="247"/>
      <c r="G90" s="247"/>
      <c r="H90" s="247"/>
      <c r="I90" s="247"/>
      <c r="J90" s="247"/>
      <c r="K90" s="247"/>
      <c r="L90" s="247"/>
      <c r="M90" s="247"/>
      <c r="N90" s="247"/>
      <c r="O90" s="247"/>
      <c r="P90" s="247"/>
      <c r="Q90" s="247"/>
      <c r="R90" s="247"/>
      <c r="S90" s="62"/>
      <c r="T90" s="247"/>
      <c r="U90" s="247"/>
      <c r="V90" s="247"/>
      <c r="W90" s="247"/>
      <c r="X90" s="247"/>
      <c r="Y90" s="247"/>
      <c r="Z90" s="247"/>
      <c r="AA90" s="62"/>
      <c r="AB90" s="247"/>
      <c r="AC90" s="247"/>
      <c r="AD90" s="247"/>
      <c r="AE90" s="247"/>
      <c r="AF90" s="247"/>
      <c r="AG90" s="247"/>
      <c r="AH90" s="247"/>
      <c r="AI90" s="247"/>
      <c r="AJ90" s="247"/>
      <c r="AK90" s="247"/>
      <c r="AL90" s="247"/>
      <c r="AM90" s="247"/>
      <c r="AN90" s="247"/>
      <c r="AO90" s="62"/>
      <c r="AP90" s="260"/>
      <c r="AQ90" s="260"/>
      <c r="AR90" s="260"/>
      <c r="AS90" s="260"/>
      <c r="AT90" s="260"/>
      <c r="AU90" s="260"/>
      <c r="AV90" s="260"/>
      <c r="AW90" s="80"/>
    </row>
    <row r="91" spans="1:49" ht="12.95" customHeight="1" x14ac:dyDescent="0.25">
      <c r="A91" s="89"/>
      <c r="B91" s="54" t="s">
        <v>38</v>
      </c>
      <c r="C91" s="54"/>
      <c r="D91" s="247"/>
      <c r="E91" s="247"/>
      <c r="F91" s="247"/>
      <c r="G91" s="247"/>
      <c r="H91" s="247"/>
      <c r="I91" s="247"/>
      <c r="J91" s="247"/>
      <c r="K91" s="247"/>
      <c r="L91" s="247"/>
      <c r="M91" s="247"/>
      <c r="N91" s="247"/>
      <c r="O91" s="247"/>
      <c r="P91" s="247"/>
      <c r="Q91" s="247"/>
      <c r="R91" s="247"/>
      <c r="S91" s="62"/>
      <c r="T91" s="247"/>
      <c r="U91" s="247"/>
      <c r="V91" s="247"/>
      <c r="W91" s="247"/>
      <c r="X91" s="247"/>
      <c r="Y91" s="247"/>
      <c r="Z91" s="247"/>
      <c r="AA91" s="62"/>
      <c r="AB91" s="261"/>
      <c r="AC91" s="261"/>
      <c r="AD91" s="261"/>
      <c r="AE91" s="261"/>
      <c r="AF91" s="261"/>
      <c r="AG91" s="261"/>
      <c r="AH91" s="261"/>
      <c r="AI91" s="261"/>
      <c r="AJ91" s="261"/>
      <c r="AK91" s="261"/>
      <c r="AL91" s="261"/>
      <c r="AM91" s="261"/>
      <c r="AN91" s="261"/>
      <c r="AO91" s="62"/>
      <c r="AP91" s="260"/>
      <c r="AQ91" s="260"/>
      <c r="AR91" s="260"/>
      <c r="AS91" s="260"/>
      <c r="AT91" s="260"/>
      <c r="AU91" s="260"/>
      <c r="AV91" s="260"/>
      <c r="AW91" s="80"/>
    </row>
    <row r="92" spans="1:49" ht="4.5" customHeight="1" x14ac:dyDescent="0.25">
      <c r="A92" s="90"/>
      <c r="B92" s="67"/>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67"/>
      <c r="AU92" s="67"/>
      <c r="AV92" s="67"/>
      <c r="AW92" s="91"/>
    </row>
    <row r="93" spans="1:49" ht="4.5" customHeight="1" x14ac:dyDescent="0.25"/>
    <row r="94" spans="1:49" ht="4.5" customHeight="1" x14ac:dyDescent="0.25">
      <c r="A94" s="87"/>
      <c r="B94" s="64"/>
      <c r="C94" s="64"/>
      <c r="D94" s="64"/>
      <c r="E94" s="64"/>
      <c r="F94" s="64"/>
      <c r="G94" s="64"/>
      <c r="H94" s="64"/>
      <c r="I94" s="64"/>
      <c r="J94" s="64"/>
      <c r="K94" s="64"/>
      <c r="L94" s="64"/>
      <c r="M94" s="64"/>
      <c r="N94" s="64"/>
      <c r="O94" s="64"/>
      <c r="P94" s="64"/>
      <c r="Q94" s="64"/>
      <c r="R94" s="64"/>
      <c r="S94" s="64"/>
      <c r="T94" s="64"/>
      <c r="U94" s="64"/>
      <c r="V94" s="64"/>
      <c r="W94" s="64"/>
      <c r="X94" s="64"/>
      <c r="Y94" s="64"/>
      <c r="Z94" s="64"/>
      <c r="AA94" s="64"/>
      <c r="AB94" s="64"/>
      <c r="AC94" s="64"/>
      <c r="AD94" s="64"/>
      <c r="AE94" s="64"/>
      <c r="AF94" s="64"/>
      <c r="AG94" s="64"/>
      <c r="AH94" s="64"/>
      <c r="AI94" s="64"/>
      <c r="AJ94" s="64"/>
      <c r="AK94" s="64"/>
      <c r="AL94" s="64"/>
      <c r="AM94" s="64"/>
      <c r="AN94" s="64"/>
      <c r="AO94" s="64"/>
      <c r="AP94" s="64"/>
      <c r="AQ94" s="64"/>
      <c r="AR94" s="64"/>
      <c r="AS94" s="64"/>
      <c r="AT94" s="64"/>
      <c r="AU94" s="64"/>
      <c r="AV94" s="64"/>
      <c r="AW94" s="88"/>
    </row>
    <row r="95" spans="1:49" ht="12.95" customHeight="1" x14ac:dyDescent="0.25">
      <c r="A95" s="89"/>
      <c r="B95" s="181" t="s">
        <v>376</v>
      </c>
      <c r="C95" s="181"/>
      <c r="D95" s="181"/>
      <c r="E95" s="181"/>
      <c r="F95" s="181"/>
      <c r="G95" s="181"/>
      <c r="H95" s="181"/>
      <c r="I95" s="181"/>
      <c r="J95" s="181"/>
      <c r="K95" s="181"/>
      <c r="L95" s="181"/>
      <c r="M95" s="181"/>
      <c r="N95" s="181"/>
      <c r="O95" s="181"/>
      <c r="P95" s="181"/>
      <c r="Q95" s="181"/>
      <c r="R95" s="181"/>
      <c r="S95" s="181"/>
      <c r="T95" s="181"/>
      <c r="U95" s="181"/>
      <c r="V95" s="181"/>
      <c r="W95" s="181"/>
      <c r="X95" s="181"/>
      <c r="Y95" s="181"/>
      <c r="Z95" s="181"/>
      <c r="AA95" s="181"/>
      <c r="AB95" s="181"/>
      <c r="AC95" s="181"/>
      <c r="AD95" s="181"/>
      <c r="AE95" s="181"/>
      <c r="AF95" s="181"/>
      <c r="AG95" s="181"/>
      <c r="AH95" s="181"/>
      <c r="AI95" s="181"/>
      <c r="AJ95" s="181"/>
      <c r="AK95" s="181"/>
      <c r="AL95" s="181"/>
      <c r="AM95" s="181"/>
      <c r="AN95" s="181"/>
      <c r="AO95" s="181"/>
      <c r="AP95" s="181"/>
      <c r="AQ95" s="181"/>
      <c r="AR95" s="181"/>
      <c r="AS95" s="181"/>
      <c r="AT95" s="181"/>
      <c r="AU95" s="181"/>
      <c r="AV95" s="181"/>
      <c r="AW95" s="80"/>
    </row>
    <row r="96" spans="1:49" ht="5.0999999999999996" customHeight="1" x14ac:dyDescent="0.25">
      <c r="A96" s="89"/>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80"/>
    </row>
    <row r="97" spans="1:75" ht="12.95" customHeight="1" x14ac:dyDescent="0.25">
      <c r="A97" s="89"/>
      <c r="B97" s="54" t="s">
        <v>66</v>
      </c>
      <c r="C97" s="54"/>
      <c r="D97" s="54"/>
      <c r="E97" s="54"/>
      <c r="F97" s="54"/>
      <c r="G97" s="54"/>
      <c r="H97" s="54"/>
      <c r="I97" s="54"/>
      <c r="J97" s="54"/>
      <c r="K97" s="54"/>
      <c r="L97" s="54"/>
      <c r="M97" s="54"/>
      <c r="N97" s="54"/>
      <c r="O97" s="54"/>
      <c r="P97" s="54"/>
      <c r="Q97" s="54"/>
      <c r="R97" s="54"/>
      <c r="S97" s="54"/>
      <c r="T97" s="54"/>
      <c r="U97" s="54"/>
      <c r="V97" s="54"/>
      <c r="W97" s="54"/>
      <c r="X97" s="54"/>
      <c r="Y97" s="54"/>
      <c r="Z97" s="54"/>
      <c r="AA97" s="266"/>
      <c r="AB97" s="266"/>
      <c r="AC97" s="266"/>
      <c r="AD97" s="266"/>
      <c r="AE97" s="266"/>
      <c r="AF97" s="266"/>
      <c r="AG97" s="266"/>
      <c r="AH97" s="266"/>
      <c r="AI97" s="266"/>
      <c r="AJ97" s="266"/>
      <c r="AK97" s="266"/>
      <c r="AL97" s="266"/>
      <c r="AM97" s="71"/>
      <c r="AN97" s="262"/>
      <c r="AO97" s="262"/>
      <c r="AP97" s="262"/>
      <c r="AQ97" s="262"/>
      <c r="AR97" s="262"/>
      <c r="AS97" s="262"/>
      <c r="AT97" s="262"/>
      <c r="AU97" s="262"/>
      <c r="AV97" s="262"/>
      <c r="AW97" s="80"/>
    </row>
    <row r="98" spans="1:75" ht="5.0999999999999996" customHeight="1" x14ac:dyDescent="0.25">
      <c r="A98" s="89"/>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80"/>
      <c r="BA98" s="54"/>
      <c r="BB98" s="54"/>
      <c r="BC98" s="54"/>
      <c r="BD98" s="54"/>
      <c r="BE98" s="54"/>
      <c r="BF98" s="54"/>
      <c r="BG98" s="54"/>
    </row>
    <row r="99" spans="1:75" ht="12.95" customHeight="1" x14ac:dyDescent="0.25">
      <c r="A99" s="89"/>
      <c r="B99" s="54"/>
      <c r="C99" s="54"/>
      <c r="D99" s="54" t="s">
        <v>63</v>
      </c>
      <c r="E99" s="54"/>
      <c r="F99" s="54"/>
      <c r="G99" s="54"/>
      <c r="H99" s="54"/>
      <c r="I99" s="54"/>
      <c r="J99" s="54"/>
      <c r="K99" s="54"/>
      <c r="L99" s="54"/>
      <c r="M99" s="54"/>
      <c r="N99" s="54"/>
      <c r="O99" s="54"/>
      <c r="P99" s="54"/>
      <c r="Q99" s="54"/>
      <c r="R99" s="54"/>
      <c r="S99" s="54"/>
      <c r="T99" s="246" t="s">
        <v>5</v>
      </c>
      <c r="U99" s="246"/>
      <c r="V99" s="246"/>
      <c r="W99" s="246"/>
      <c r="X99" s="246"/>
      <c r="Y99" s="246"/>
      <c r="Z99" s="246"/>
      <c r="AA99" s="54"/>
      <c r="AB99" s="54" t="s">
        <v>64</v>
      </c>
      <c r="AC99" s="54"/>
      <c r="AD99" s="54"/>
      <c r="AE99" s="54"/>
      <c r="AF99" s="54"/>
      <c r="AG99" s="54"/>
      <c r="AH99" s="54"/>
      <c r="AI99" s="54"/>
      <c r="AJ99" s="54"/>
      <c r="AK99" s="54"/>
      <c r="AL99" s="54"/>
      <c r="AM99" s="54"/>
      <c r="AN99" s="54"/>
      <c r="AO99" s="54"/>
      <c r="AP99" s="54" t="s">
        <v>31</v>
      </c>
      <c r="AQ99" s="54"/>
      <c r="AR99" s="54"/>
      <c r="AS99" s="54"/>
      <c r="AT99" s="54"/>
      <c r="AU99" s="54"/>
      <c r="AV99" s="54"/>
      <c r="AW99" s="80"/>
      <c r="BA99" s="54"/>
      <c r="BB99" s="54"/>
      <c r="BC99" s="54"/>
      <c r="BD99" s="54"/>
      <c r="BE99" s="54"/>
      <c r="BF99" s="54"/>
      <c r="BG99" s="54"/>
    </row>
    <row r="100" spans="1:75" ht="12.95" customHeight="1" x14ac:dyDescent="0.25">
      <c r="A100" s="89"/>
      <c r="B100" s="54" t="s">
        <v>34</v>
      </c>
      <c r="C100" s="54"/>
      <c r="D100" s="247"/>
      <c r="E100" s="247"/>
      <c r="F100" s="247"/>
      <c r="G100" s="247"/>
      <c r="H100" s="247"/>
      <c r="I100" s="247"/>
      <c r="J100" s="247"/>
      <c r="K100" s="247"/>
      <c r="L100" s="247"/>
      <c r="M100" s="247"/>
      <c r="N100" s="247"/>
      <c r="O100" s="247"/>
      <c r="P100" s="247"/>
      <c r="Q100" s="247"/>
      <c r="R100" s="247"/>
      <c r="S100" s="62"/>
      <c r="T100" s="247"/>
      <c r="U100" s="247"/>
      <c r="V100" s="247"/>
      <c r="W100" s="247"/>
      <c r="X100" s="247"/>
      <c r="Y100" s="247"/>
      <c r="Z100" s="247"/>
      <c r="AA100" s="62"/>
      <c r="AB100" s="247"/>
      <c r="AC100" s="247"/>
      <c r="AD100" s="247"/>
      <c r="AE100" s="247"/>
      <c r="AF100" s="247"/>
      <c r="AG100" s="247"/>
      <c r="AH100" s="247"/>
      <c r="AI100" s="247"/>
      <c r="AJ100" s="247"/>
      <c r="AK100" s="247"/>
      <c r="AL100" s="247"/>
      <c r="AM100" s="247"/>
      <c r="AN100" s="247"/>
      <c r="AO100" s="62"/>
      <c r="AP100" s="260"/>
      <c r="AQ100" s="260"/>
      <c r="AR100" s="260"/>
      <c r="AS100" s="260"/>
      <c r="AT100" s="260"/>
      <c r="AU100" s="260"/>
      <c r="AV100" s="260"/>
      <c r="AW100" s="80"/>
      <c r="BA100" s="54"/>
      <c r="BB100" s="54"/>
      <c r="BC100" s="54"/>
      <c r="BD100" s="54"/>
      <c r="BE100" s="54"/>
      <c r="BF100" s="54"/>
      <c r="BG100" s="54"/>
    </row>
    <row r="101" spans="1:75" ht="12.95" customHeight="1" x14ac:dyDescent="0.25">
      <c r="A101" s="89"/>
      <c r="B101" s="54" t="s">
        <v>38</v>
      </c>
      <c r="C101" s="54"/>
      <c r="D101" s="247"/>
      <c r="E101" s="247"/>
      <c r="F101" s="247"/>
      <c r="G101" s="247"/>
      <c r="H101" s="247"/>
      <c r="I101" s="247"/>
      <c r="J101" s="247"/>
      <c r="K101" s="247"/>
      <c r="L101" s="247"/>
      <c r="M101" s="247"/>
      <c r="N101" s="247"/>
      <c r="O101" s="247"/>
      <c r="P101" s="247"/>
      <c r="Q101" s="247"/>
      <c r="R101" s="247"/>
      <c r="S101" s="62"/>
      <c r="T101" s="247"/>
      <c r="U101" s="247"/>
      <c r="V101" s="247"/>
      <c r="W101" s="247"/>
      <c r="X101" s="247"/>
      <c r="Y101" s="247"/>
      <c r="Z101" s="247"/>
      <c r="AA101" s="62"/>
      <c r="AB101" s="261"/>
      <c r="AC101" s="261"/>
      <c r="AD101" s="261"/>
      <c r="AE101" s="261"/>
      <c r="AF101" s="261"/>
      <c r="AG101" s="261"/>
      <c r="AH101" s="261"/>
      <c r="AI101" s="261"/>
      <c r="AJ101" s="261"/>
      <c r="AK101" s="261"/>
      <c r="AL101" s="261"/>
      <c r="AM101" s="261"/>
      <c r="AN101" s="261"/>
      <c r="AO101" s="62"/>
      <c r="AP101" s="260"/>
      <c r="AQ101" s="260"/>
      <c r="AR101" s="260"/>
      <c r="AS101" s="260"/>
      <c r="AT101" s="260"/>
      <c r="AU101" s="260"/>
      <c r="AV101" s="260"/>
      <c r="AW101" s="80"/>
    </row>
    <row r="102" spans="1:75" ht="4.5" customHeight="1" x14ac:dyDescent="0.25">
      <c r="A102" s="90"/>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91"/>
      <c r="BW102" s="61"/>
    </row>
    <row r="103" spans="1:75" ht="4.5" customHeight="1" x14ac:dyDescent="0.25"/>
    <row r="104" spans="1:75" ht="4.5" customHeight="1" x14ac:dyDescent="0.25">
      <c r="A104" s="87"/>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c r="AA104" s="64"/>
      <c r="AB104" s="64"/>
      <c r="AC104" s="64"/>
      <c r="AD104" s="64"/>
      <c r="AE104" s="64"/>
      <c r="AF104" s="64"/>
      <c r="AG104" s="64"/>
      <c r="AH104" s="64"/>
      <c r="AI104" s="64"/>
      <c r="AJ104" s="64"/>
      <c r="AK104" s="64"/>
      <c r="AL104" s="64"/>
      <c r="AM104" s="64"/>
      <c r="AN104" s="64"/>
      <c r="AO104" s="64"/>
      <c r="AP104" s="64"/>
      <c r="AQ104" s="64"/>
      <c r="AR104" s="64"/>
      <c r="AS104" s="64"/>
      <c r="AT104" s="64"/>
      <c r="AU104" s="64"/>
      <c r="AV104" s="64"/>
      <c r="AW104" s="88"/>
    </row>
    <row r="105" spans="1:75" ht="12.95" customHeight="1" x14ac:dyDescent="0.25">
      <c r="A105" s="89"/>
      <c r="B105" s="181" t="s">
        <v>377</v>
      </c>
      <c r="C105" s="181"/>
      <c r="D105" s="181"/>
      <c r="E105" s="181"/>
      <c r="F105" s="181"/>
      <c r="G105" s="181"/>
      <c r="H105" s="181"/>
      <c r="I105" s="181"/>
      <c r="J105" s="181"/>
      <c r="K105" s="181"/>
      <c r="L105" s="181"/>
      <c r="M105" s="181"/>
      <c r="N105" s="181"/>
      <c r="O105" s="181"/>
      <c r="P105" s="181"/>
      <c r="Q105" s="181"/>
      <c r="R105" s="181"/>
      <c r="S105" s="181"/>
      <c r="T105" s="181"/>
      <c r="U105" s="181"/>
      <c r="V105" s="181"/>
      <c r="W105" s="181"/>
      <c r="X105" s="181"/>
      <c r="Y105" s="181"/>
      <c r="Z105" s="181"/>
      <c r="AA105" s="181"/>
      <c r="AB105" s="181"/>
      <c r="AC105" s="181"/>
      <c r="AD105" s="181"/>
      <c r="AE105" s="181"/>
      <c r="AF105" s="181"/>
      <c r="AG105" s="181"/>
      <c r="AH105" s="181"/>
      <c r="AI105" s="181"/>
      <c r="AJ105" s="181"/>
      <c r="AK105" s="181"/>
      <c r="AL105" s="181"/>
      <c r="AM105" s="181"/>
      <c r="AN105" s="181"/>
      <c r="AO105" s="181"/>
      <c r="AP105" s="181"/>
      <c r="AQ105" s="181"/>
      <c r="AR105" s="181"/>
      <c r="AS105" s="181"/>
      <c r="AT105" s="181"/>
      <c r="AU105" s="181"/>
      <c r="AV105" s="181"/>
      <c r="AW105" s="80"/>
    </row>
    <row r="106" spans="1:75" ht="5.0999999999999996" customHeight="1" x14ac:dyDescent="0.25">
      <c r="A106" s="89"/>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80"/>
    </row>
    <row r="107" spans="1:75" ht="12.95" customHeight="1" x14ac:dyDescent="0.25">
      <c r="A107" s="89"/>
      <c r="B107" s="54" t="s">
        <v>67</v>
      </c>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266"/>
      <c r="AB107" s="266"/>
      <c r="AC107" s="266"/>
      <c r="AD107" s="266"/>
      <c r="AE107" s="266"/>
      <c r="AF107" s="266"/>
      <c r="AG107" s="266"/>
      <c r="AH107" s="266"/>
      <c r="AI107" s="266"/>
      <c r="AJ107" s="266"/>
      <c r="AK107" s="266"/>
      <c r="AL107" s="266"/>
      <c r="AM107" s="71"/>
      <c r="AN107" s="262"/>
      <c r="AO107" s="262"/>
      <c r="AP107" s="262"/>
      <c r="AQ107" s="262"/>
      <c r="AR107" s="262"/>
      <c r="AS107" s="262"/>
      <c r="AT107" s="262"/>
      <c r="AU107" s="262"/>
      <c r="AV107" s="262"/>
      <c r="AW107" s="80"/>
    </row>
    <row r="108" spans="1:75" ht="5.0999999999999996" customHeight="1" x14ac:dyDescent="0.25">
      <c r="A108" s="89"/>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80"/>
      <c r="BA108" s="54"/>
      <c r="BB108" s="54"/>
      <c r="BC108" s="54"/>
      <c r="BD108" s="54"/>
      <c r="BE108" s="54"/>
      <c r="BF108" s="54"/>
      <c r="BG108" s="54"/>
    </row>
    <row r="109" spans="1:75" ht="12.95" customHeight="1" x14ac:dyDescent="0.25">
      <c r="A109" s="89"/>
      <c r="B109" s="54"/>
      <c r="C109" s="54"/>
      <c r="D109" s="54" t="s">
        <v>63</v>
      </c>
      <c r="E109" s="54"/>
      <c r="F109" s="54"/>
      <c r="G109" s="54"/>
      <c r="H109" s="54"/>
      <c r="I109" s="54"/>
      <c r="J109" s="54"/>
      <c r="K109" s="54"/>
      <c r="L109" s="54"/>
      <c r="M109" s="54"/>
      <c r="N109" s="54"/>
      <c r="O109" s="54"/>
      <c r="P109" s="54"/>
      <c r="Q109" s="54"/>
      <c r="R109" s="54"/>
      <c r="S109" s="54"/>
      <c r="T109" s="246" t="s">
        <v>5</v>
      </c>
      <c r="U109" s="246"/>
      <c r="V109" s="246"/>
      <c r="W109" s="246"/>
      <c r="X109" s="246"/>
      <c r="Y109" s="246"/>
      <c r="Z109" s="246"/>
      <c r="AA109" s="54"/>
      <c r="AB109" s="54" t="s">
        <v>64</v>
      </c>
      <c r="AC109" s="54"/>
      <c r="AD109" s="54"/>
      <c r="AE109" s="54"/>
      <c r="AF109" s="54"/>
      <c r="AG109" s="54"/>
      <c r="AH109" s="54"/>
      <c r="AI109" s="54"/>
      <c r="AJ109" s="54"/>
      <c r="AK109" s="54"/>
      <c r="AL109" s="54"/>
      <c r="AM109" s="54"/>
      <c r="AN109" s="54"/>
      <c r="AO109" s="54"/>
      <c r="AP109" s="54" t="s">
        <v>31</v>
      </c>
      <c r="AQ109" s="54"/>
      <c r="AR109" s="54"/>
      <c r="AS109" s="54"/>
      <c r="AT109" s="54"/>
      <c r="AU109" s="54"/>
      <c r="AV109" s="54"/>
      <c r="AW109" s="80"/>
    </row>
    <row r="110" spans="1:75" ht="12.95" customHeight="1" x14ac:dyDescent="0.25">
      <c r="A110" s="89"/>
      <c r="B110" s="54" t="s">
        <v>34</v>
      </c>
      <c r="C110" s="54"/>
      <c r="D110" s="247"/>
      <c r="E110" s="247"/>
      <c r="F110" s="247"/>
      <c r="G110" s="247"/>
      <c r="H110" s="247"/>
      <c r="I110" s="247"/>
      <c r="J110" s="247"/>
      <c r="K110" s="247"/>
      <c r="L110" s="247"/>
      <c r="M110" s="247"/>
      <c r="N110" s="247"/>
      <c r="O110" s="247"/>
      <c r="P110" s="247"/>
      <c r="Q110" s="247"/>
      <c r="R110" s="247"/>
      <c r="S110" s="62"/>
      <c r="T110" s="247"/>
      <c r="U110" s="247"/>
      <c r="V110" s="247"/>
      <c r="W110" s="247"/>
      <c r="X110" s="247"/>
      <c r="Y110" s="247"/>
      <c r="Z110" s="247"/>
      <c r="AA110" s="62"/>
      <c r="AB110" s="247"/>
      <c r="AC110" s="247"/>
      <c r="AD110" s="247"/>
      <c r="AE110" s="247"/>
      <c r="AF110" s="247"/>
      <c r="AG110" s="247"/>
      <c r="AH110" s="247"/>
      <c r="AI110" s="247"/>
      <c r="AJ110" s="247"/>
      <c r="AK110" s="247"/>
      <c r="AL110" s="247"/>
      <c r="AM110" s="247"/>
      <c r="AN110" s="247"/>
      <c r="AO110" s="62"/>
      <c r="AP110" s="260"/>
      <c r="AQ110" s="260"/>
      <c r="AR110" s="260"/>
      <c r="AS110" s="260"/>
      <c r="AT110" s="260"/>
      <c r="AU110" s="260"/>
      <c r="AV110" s="260"/>
      <c r="AW110" s="80"/>
    </row>
    <row r="111" spans="1:75" ht="12.95" customHeight="1" x14ac:dyDescent="0.25">
      <c r="A111" s="89"/>
      <c r="B111" s="54" t="s">
        <v>38</v>
      </c>
      <c r="C111" s="54"/>
      <c r="D111" s="247"/>
      <c r="E111" s="247"/>
      <c r="F111" s="247"/>
      <c r="G111" s="247"/>
      <c r="H111" s="247"/>
      <c r="I111" s="247"/>
      <c r="J111" s="247"/>
      <c r="K111" s="247"/>
      <c r="L111" s="247"/>
      <c r="M111" s="247"/>
      <c r="N111" s="247"/>
      <c r="O111" s="247"/>
      <c r="P111" s="247"/>
      <c r="Q111" s="247"/>
      <c r="R111" s="247"/>
      <c r="S111" s="62"/>
      <c r="T111" s="247"/>
      <c r="U111" s="247"/>
      <c r="V111" s="247"/>
      <c r="W111" s="247"/>
      <c r="X111" s="247"/>
      <c r="Y111" s="247"/>
      <c r="Z111" s="247"/>
      <c r="AA111" s="62"/>
      <c r="AB111" s="261"/>
      <c r="AC111" s="261"/>
      <c r="AD111" s="261"/>
      <c r="AE111" s="261"/>
      <c r="AF111" s="261"/>
      <c r="AG111" s="261"/>
      <c r="AH111" s="261"/>
      <c r="AI111" s="261"/>
      <c r="AJ111" s="261"/>
      <c r="AK111" s="261"/>
      <c r="AL111" s="261"/>
      <c r="AM111" s="261"/>
      <c r="AN111" s="261"/>
      <c r="AO111" s="62"/>
      <c r="AP111" s="260"/>
      <c r="AQ111" s="260"/>
      <c r="AR111" s="260"/>
      <c r="AS111" s="260"/>
      <c r="AT111" s="260"/>
      <c r="AU111" s="260"/>
      <c r="AV111" s="260"/>
      <c r="AW111" s="80"/>
    </row>
    <row r="112" spans="1:75" ht="4.5" customHeight="1" x14ac:dyDescent="0.25">
      <c r="A112" s="90"/>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c r="AA112" s="67"/>
      <c r="AB112" s="67"/>
      <c r="AC112" s="67"/>
      <c r="AD112" s="67"/>
      <c r="AE112" s="67"/>
      <c r="AF112" s="67"/>
      <c r="AG112" s="67"/>
      <c r="AH112" s="67"/>
      <c r="AI112" s="67"/>
      <c r="AJ112" s="67"/>
      <c r="AK112" s="67"/>
      <c r="AL112" s="67"/>
      <c r="AM112" s="67"/>
      <c r="AN112" s="67"/>
      <c r="AO112" s="67"/>
      <c r="AP112" s="67"/>
      <c r="AQ112" s="67"/>
      <c r="AR112" s="67"/>
      <c r="AS112" s="67"/>
      <c r="AT112" s="67"/>
      <c r="AU112" s="67"/>
      <c r="AV112" s="67"/>
      <c r="AW112" s="91"/>
    </row>
    <row r="113" spans="1:59" ht="4.5" customHeight="1" x14ac:dyDescent="0.25">
      <c r="AW113" s="91"/>
    </row>
    <row r="114" spans="1:59" ht="4.5" customHeight="1" x14ac:dyDescent="0.25">
      <c r="A114" s="87"/>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c r="AA114" s="64"/>
      <c r="AB114" s="64"/>
      <c r="AC114" s="64"/>
      <c r="AD114" s="64"/>
      <c r="AE114" s="64"/>
      <c r="AF114" s="64"/>
      <c r="AG114" s="64"/>
      <c r="AH114" s="64"/>
      <c r="AI114" s="64"/>
      <c r="AJ114" s="64"/>
      <c r="AK114" s="64"/>
      <c r="AL114" s="64"/>
      <c r="AM114" s="64"/>
      <c r="AN114" s="64"/>
      <c r="AO114" s="64"/>
      <c r="AP114" s="64"/>
      <c r="AQ114" s="64"/>
      <c r="AR114" s="64"/>
      <c r="AS114" s="64"/>
      <c r="AT114" s="64"/>
      <c r="AU114" s="64"/>
      <c r="AV114" s="64"/>
      <c r="AW114" s="88"/>
    </row>
    <row r="115" spans="1:59" ht="12.95" customHeight="1" x14ac:dyDescent="0.25">
      <c r="A115" s="89"/>
      <c r="B115" s="181" t="s">
        <v>396</v>
      </c>
      <c r="C115" s="181"/>
      <c r="D115" s="181"/>
      <c r="E115" s="181"/>
      <c r="F115" s="181"/>
      <c r="G115" s="181"/>
      <c r="H115" s="181"/>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81"/>
      <c r="AM115" s="181"/>
      <c r="AN115" s="181"/>
      <c r="AO115" s="181"/>
      <c r="AP115" s="181"/>
      <c r="AQ115" s="181"/>
      <c r="AR115" s="181"/>
      <c r="AS115" s="181"/>
      <c r="AT115" s="181"/>
      <c r="AU115" s="181"/>
      <c r="AV115" s="181"/>
      <c r="AW115" s="80"/>
    </row>
    <row r="116" spans="1:59" ht="5.0999999999999996" customHeight="1" x14ac:dyDescent="0.25">
      <c r="A116" s="89"/>
      <c r="B116" s="54"/>
      <c r="C116" s="54"/>
      <c r="D116" s="54"/>
      <c r="E116" s="54"/>
      <c r="F116" s="54"/>
      <c r="G116" s="54"/>
      <c r="H116" s="54"/>
      <c r="I116" s="54"/>
      <c r="J116" s="54"/>
      <c r="K116" s="54"/>
      <c r="L116" s="54"/>
      <c r="M116" s="54"/>
      <c r="N116" s="54"/>
      <c r="O116" s="5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80"/>
    </row>
    <row r="117" spans="1:59" ht="12.95" customHeight="1" x14ac:dyDescent="0.25">
      <c r="A117" s="89"/>
      <c r="B117" s="54" t="s">
        <v>42</v>
      </c>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266"/>
      <c r="AA117" s="266"/>
      <c r="AB117" s="266"/>
      <c r="AC117" s="266"/>
      <c r="AD117" s="266"/>
      <c r="AE117" s="266"/>
      <c r="AF117" s="266"/>
      <c r="AG117" s="266"/>
      <c r="AH117" s="266"/>
      <c r="AI117" s="266"/>
      <c r="AJ117" s="266"/>
      <c r="AK117" s="266"/>
      <c r="AL117" s="54"/>
      <c r="AM117" s="54"/>
      <c r="AN117" s="262"/>
      <c r="AO117" s="262"/>
      <c r="AP117" s="262"/>
      <c r="AQ117" s="262"/>
      <c r="AR117" s="262"/>
      <c r="AS117" s="262"/>
      <c r="AT117" s="262"/>
      <c r="AU117" s="262"/>
      <c r="AV117" s="262"/>
      <c r="AW117" s="80"/>
    </row>
    <row r="118" spans="1:59" ht="5.0999999999999996" customHeight="1" x14ac:dyDescent="0.25">
      <c r="A118" s="89"/>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80"/>
      <c r="BA118" s="54"/>
      <c r="BB118" s="54"/>
      <c r="BC118" s="54"/>
      <c r="BD118" s="54"/>
      <c r="BE118" s="54"/>
      <c r="BF118" s="54"/>
      <c r="BG118" s="54"/>
    </row>
    <row r="119" spans="1:59" ht="12.95" customHeight="1" x14ac:dyDescent="0.25">
      <c r="A119" s="89"/>
      <c r="B119" s="54"/>
      <c r="C119" s="54"/>
      <c r="D119" s="54" t="s">
        <v>43</v>
      </c>
      <c r="E119" s="54"/>
      <c r="F119" s="54"/>
      <c r="G119" s="54"/>
      <c r="H119" s="54"/>
      <c r="I119" s="54"/>
      <c r="J119" s="54"/>
      <c r="K119" s="54"/>
      <c r="L119" s="54"/>
      <c r="M119" s="54"/>
      <c r="N119" s="54"/>
      <c r="O119" s="54"/>
      <c r="P119" s="54"/>
      <c r="Q119" s="54"/>
      <c r="R119" s="246" t="s">
        <v>36</v>
      </c>
      <c r="S119" s="246"/>
      <c r="T119" s="246"/>
      <c r="U119" s="246"/>
      <c r="V119" s="246"/>
      <c r="W119" s="246"/>
      <c r="X119" s="246"/>
      <c r="Y119" s="246"/>
      <c r="Z119" s="246"/>
      <c r="AA119" s="246"/>
      <c r="AB119" s="54"/>
      <c r="AC119" s="246" t="s">
        <v>312</v>
      </c>
      <c r="AD119" s="246"/>
      <c r="AE119" s="246"/>
      <c r="AF119" s="246"/>
      <c r="AG119" s="246"/>
      <c r="AH119" s="246"/>
      <c r="AI119" s="246"/>
      <c r="AJ119" s="246"/>
      <c r="AK119" s="246"/>
      <c r="AL119" s="54"/>
      <c r="AM119" s="54"/>
      <c r="AN119" s="54"/>
      <c r="AO119" s="54"/>
      <c r="AP119" s="54" t="s">
        <v>31</v>
      </c>
      <c r="AQ119" s="54"/>
      <c r="AR119" s="54"/>
      <c r="AS119" s="54"/>
      <c r="AT119" s="54"/>
      <c r="AU119" s="54"/>
      <c r="AV119" s="54"/>
      <c r="AW119" s="80"/>
    </row>
    <row r="120" spans="1:59" ht="12.95" customHeight="1" x14ac:dyDescent="0.25">
      <c r="A120" s="89"/>
      <c r="B120" s="54" t="s">
        <v>34</v>
      </c>
      <c r="C120" s="54"/>
      <c r="D120" s="247"/>
      <c r="E120" s="247"/>
      <c r="F120" s="247"/>
      <c r="G120" s="247"/>
      <c r="H120" s="247"/>
      <c r="I120" s="247"/>
      <c r="J120" s="247"/>
      <c r="K120" s="247"/>
      <c r="L120" s="247"/>
      <c r="M120" s="247"/>
      <c r="N120" s="247"/>
      <c r="O120" s="247"/>
      <c r="P120" s="247"/>
      <c r="Q120" s="62"/>
      <c r="R120" s="247"/>
      <c r="S120" s="247"/>
      <c r="T120" s="247"/>
      <c r="U120" s="247"/>
      <c r="V120" s="247"/>
      <c r="W120" s="247"/>
      <c r="X120" s="247"/>
      <c r="Y120" s="247"/>
      <c r="Z120" s="247"/>
      <c r="AA120" s="247"/>
      <c r="AB120" s="62"/>
      <c r="AC120" s="248"/>
      <c r="AD120" s="248"/>
      <c r="AE120" s="248"/>
      <c r="AF120" s="248"/>
      <c r="AG120" s="248"/>
      <c r="AH120" s="248"/>
      <c r="AI120" s="248"/>
      <c r="AJ120" s="248"/>
      <c r="AK120" s="248"/>
      <c r="AL120" s="248"/>
      <c r="AM120" s="248"/>
      <c r="AN120" s="248"/>
      <c r="AO120" s="62"/>
      <c r="AP120" s="260"/>
      <c r="AQ120" s="260"/>
      <c r="AR120" s="260"/>
      <c r="AS120" s="260"/>
      <c r="AT120" s="260"/>
      <c r="AU120" s="260"/>
      <c r="AV120" s="260"/>
      <c r="AW120" s="80"/>
    </row>
    <row r="121" spans="1:59" ht="12.95" customHeight="1" x14ac:dyDescent="0.25">
      <c r="A121" s="89"/>
      <c r="B121" s="54" t="s">
        <v>38</v>
      </c>
      <c r="C121" s="54"/>
      <c r="D121" s="247"/>
      <c r="E121" s="247"/>
      <c r="F121" s="247"/>
      <c r="G121" s="247"/>
      <c r="H121" s="247"/>
      <c r="I121" s="247"/>
      <c r="J121" s="247"/>
      <c r="K121" s="247"/>
      <c r="L121" s="247"/>
      <c r="M121" s="247"/>
      <c r="N121" s="247"/>
      <c r="O121" s="247"/>
      <c r="P121" s="247"/>
      <c r="Q121" s="62"/>
      <c r="R121" s="247"/>
      <c r="S121" s="247"/>
      <c r="T121" s="247"/>
      <c r="U121" s="247"/>
      <c r="V121" s="247"/>
      <c r="W121" s="247"/>
      <c r="X121" s="247"/>
      <c r="Y121" s="247"/>
      <c r="Z121" s="247"/>
      <c r="AA121" s="247"/>
      <c r="AB121" s="62"/>
      <c r="AC121" s="244"/>
      <c r="AD121" s="244"/>
      <c r="AE121" s="244"/>
      <c r="AF121" s="244"/>
      <c r="AG121" s="244"/>
      <c r="AH121" s="244"/>
      <c r="AI121" s="244"/>
      <c r="AJ121" s="244"/>
      <c r="AK121" s="244"/>
      <c r="AL121" s="244"/>
      <c r="AM121" s="244"/>
      <c r="AN121" s="244"/>
      <c r="AO121" s="62"/>
      <c r="AP121" s="260"/>
      <c r="AQ121" s="260"/>
      <c r="AR121" s="260"/>
      <c r="AS121" s="260"/>
      <c r="AT121" s="260"/>
      <c r="AU121" s="260"/>
      <c r="AV121" s="260"/>
      <c r="AW121" s="80"/>
    </row>
    <row r="122" spans="1:59" ht="12.95" customHeight="1" x14ac:dyDescent="0.25">
      <c r="A122" s="89"/>
      <c r="B122" s="54" t="s">
        <v>39</v>
      </c>
      <c r="C122" s="54"/>
      <c r="D122" s="247"/>
      <c r="E122" s="247"/>
      <c r="F122" s="247"/>
      <c r="G122" s="247"/>
      <c r="H122" s="247"/>
      <c r="I122" s="247"/>
      <c r="J122" s="247"/>
      <c r="K122" s="247"/>
      <c r="L122" s="247"/>
      <c r="M122" s="247"/>
      <c r="N122" s="247"/>
      <c r="O122" s="247"/>
      <c r="P122" s="247"/>
      <c r="Q122" s="62"/>
      <c r="R122" s="247"/>
      <c r="S122" s="247"/>
      <c r="T122" s="247"/>
      <c r="U122" s="247"/>
      <c r="V122" s="247"/>
      <c r="W122" s="247"/>
      <c r="X122" s="247"/>
      <c r="Y122" s="247"/>
      <c r="Z122" s="247"/>
      <c r="AA122" s="247"/>
      <c r="AB122" s="62"/>
      <c r="AC122" s="244"/>
      <c r="AD122" s="244"/>
      <c r="AE122" s="244"/>
      <c r="AF122" s="244"/>
      <c r="AG122" s="244"/>
      <c r="AH122" s="244"/>
      <c r="AI122" s="244"/>
      <c r="AJ122" s="244"/>
      <c r="AK122" s="244"/>
      <c r="AL122" s="244"/>
      <c r="AM122" s="244"/>
      <c r="AN122" s="244"/>
      <c r="AO122" s="62"/>
      <c r="AP122" s="260"/>
      <c r="AQ122" s="260"/>
      <c r="AR122" s="260"/>
      <c r="AS122" s="260"/>
      <c r="AT122" s="260"/>
      <c r="AU122" s="260"/>
      <c r="AV122" s="260"/>
      <c r="AW122" s="80"/>
    </row>
    <row r="123" spans="1:59" ht="12.95" customHeight="1" x14ac:dyDescent="0.25">
      <c r="A123" s="89"/>
      <c r="B123" s="54" t="s">
        <v>40</v>
      </c>
      <c r="C123" s="54"/>
      <c r="D123" s="247"/>
      <c r="E123" s="247"/>
      <c r="F123" s="247"/>
      <c r="G123" s="247"/>
      <c r="H123" s="247"/>
      <c r="I123" s="247"/>
      <c r="J123" s="247"/>
      <c r="K123" s="247"/>
      <c r="L123" s="247"/>
      <c r="M123" s="247"/>
      <c r="N123" s="247"/>
      <c r="O123" s="247"/>
      <c r="P123" s="247"/>
      <c r="Q123" s="62"/>
      <c r="R123" s="247"/>
      <c r="S123" s="247"/>
      <c r="T123" s="247"/>
      <c r="U123" s="247"/>
      <c r="V123" s="247"/>
      <c r="W123" s="247"/>
      <c r="X123" s="247"/>
      <c r="Y123" s="247"/>
      <c r="Z123" s="247"/>
      <c r="AA123" s="247"/>
      <c r="AB123" s="62"/>
      <c r="AC123" s="244"/>
      <c r="AD123" s="244"/>
      <c r="AE123" s="244"/>
      <c r="AF123" s="244"/>
      <c r="AG123" s="244"/>
      <c r="AH123" s="244"/>
      <c r="AI123" s="244"/>
      <c r="AJ123" s="244"/>
      <c r="AK123" s="244"/>
      <c r="AL123" s="244"/>
      <c r="AM123" s="244"/>
      <c r="AN123" s="244"/>
      <c r="AO123" s="62"/>
      <c r="AP123" s="260"/>
      <c r="AQ123" s="260"/>
      <c r="AR123" s="260"/>
      <c r="AS123" s="260"/>
      <c r="AT123" s="260"/>
      <c r="AU123" s="260"/>
      <c r="AV123" s="260"/>
      <c r="AW123" s="80"/>
    </row>
    <row r="124" spans="1:59" ht="4.5" customHeight="1" x14ac:dyDescent="0.25">
      <c r="A124" s="90"/>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91"/>
    </row>
    <row r="125" spans="1:59" ht="4.5" customHeight="1" x14ac:dyDescent="0.25">
      <c r="A125" s="55"/>
      <c r="AW125" s="55"/>
    </row>
    <row r="126" spans="1:59" ht="4.5" customHeight="1" x14ac:dyDescent="0.25">
      <c r="A126" s="87"/>
      <c r="B126" s="64"/>
      <c r="C126" s="64"/>
      <c r="D126" s="64"/>
      <c r="E126" s="64"/>
      <c r="F126" s="64"/>
      <c r="G126" s="64"/>
      <c r="H126" s="64"/>
      <c r="I126" s="64"/>
      <c r="J126" s="64"/>
      <c r="K126" s="64"/>
      <c r="L126" s="64"/>
      <c r="M126" s="64"/>
      <c r="N126" s="64"/>
      <c r="O126" s="64"/>
      <c r="P126" s="64"/>
      <c r="Q126" s="64"/>
      <c r="R126" s="64"/>
      <c r="S126" s="64"/>
      <c r="T126" s="64"/>
      <c r="U126" s="64"/>
      <c r="V126" s="64"/>
      <c r="W126" s="64"/>
      <c r="X126" s="64"/>
      <c r="Y126" s="64"/>
      <c r="Z126" s="64"/>
      <c r="AA126" s="64"/>
      <c r="AB126" s="64"/>
      <c r="AC126" s="64"/>
      <c r="AD126" s="64"/>
      <c r="AE126" s="64"/>
      <c r="AF126" s="64"/>
      <c r="AG126" s="64"/>
      <c r="AH126" s="64"/>
      <c r="AI126" s="64"/>
      <c r="AJ126" s="64"/>
      <c r="AK126" s="64"/>
      <c r="AL126" s="64"/>
      <c r="AM126" s="64"/>
      <c r="AN126" s="64"/>
      <c r="AO126" s="64"/>
      <c r="AP126" s="64"/>
      <c r="AQ126" s="64"/>
      <c r="AR126" s="64"/>
      <c r="AS126" s="64"/>
      <c r="AT126" s="64"/>
      <c r="AU126" s="64"/>
      <c r="AV126" s="64"/>
      <c r="AW126" s="88"/>
    </row>
    <row r="127" spans="1:59" ht="12.95" customHeight="1" x14ac:dyDescent="0.25">
      <c r="A127" s="89"/>
      <c r="B127" s="181" t="s">
        <v>397</v>
      </c>
      <c r="C127" s="181"/>
      <c r="D127" s="181"/>
      <c r="E127" s="181"/>
      <c r="F127" s="181"/>
      <c r="G127" s="181"/>
      <c r="H127" s="181"/>
      <c r="I127" s="181"/>
      <c r="J127" s="181"/>
      <c r="K127" s="181"/>
      <c r="L127" s="181"/>
      <c r="M127" s="181"/>
      <c r="N127" s="181"/>
      <c r="O127" s="181"/>
      <c r="P127" s="181"/>
      <c r="Q127" s="181"/>
      <c r="R127" s="181"/>
      <c r="S127" s="181"/>
      <c r="T127" s="181"/>
      <c r="U127" s="181"/>
      <c r="V127" s="181"/>
      <c r="W127" s="181"/>
      <c r="X127" s="181"/>
      <c r="Y127" s="181"/>
      <c r="Z127" s="181"/>
      <c r="AA127" s="181"/>
      <c r="AB127" s="181"/>
      <c r="AC127" s="181"/>
      <c r="AD127" s="181"/>
      <c r="AE127" s="181"/>
      <c r="AF127" s="181"/>
      <c r="AG127" s="181"/>
      <c r="AH127" s="181"/>
      <c r="AI127" s="181"/>
      <c r="AJ127" s="181"/>
      <c r="AK127" s="181"/>
      <c r="AL127" s="181"/>
      <c r="AM127" s="181"/>
      <c r="AN127" s="181"/>
      <c r="AO127" s="181"/>
      <c r="AP127" s="181"/>
      <c r="AQ127" s="181"/>
      <c r="AR127" s="181"/>
      <c r="AS127" s="181"/>
      <c r="AT127" s="181"/>
      <c r="AU127" s="181"/>
      <c r="AV127" s="181"/>
      <c r="AW127" s="80"/>
    </row>
    <row r="128" spans="1:59" ht="4.5" customHeight="1" x14ac:dyDescent="0.25">
      <c r="A128" s="89"/>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c r="AF128" s="54"/>
      <c r="AG128" s="54"/>
      <c r="AH128" s="54"/>
      <c r="AI128" s="54"/>
      <c r="AJ128" s="54"/>
      <c r="AK128" s="54"/>
      <c r="AL128" s="54"/>
      <c r="AM128" s="54"/>
      <c r="AN128" s="54"/>
      <c r="AO128" s="54"/>
      <c r="AP128" s="54"/>
      <c r="AQ128" s="54"/>
      <c r="AR128" s="54"/>
      <c r="AS128" s="54"/>
      <c r="AT128" s="54"/>
      <c r="AU128" s="54"/>
      <c r="AV128" s="54"/>
      <c r="AW128" s="80"/>
    </row>
    <row r="129" spans="1:59" ht="12.95" customHeight="1" x14ac:dyDescent="0.25">
      <c r="A129" s="89"/>
      <c r="B129" s="54" t="s">
        <v>68</v>
      </c>
      <c r="C129" s="54"/>
      <c r="D129" s="54"/>
      <c r="E129" s="54"/>
      <c r="F129" s="54"/>
      <c r="G129" s="54"/>
      <c r="H129" s="54"/>
      <c r="I129" s="54"/>
      <c r="J129" s="54"/>
      <c r="K129" s="54"/>
      <c r="L129" s="54"/>
      <c r="M129" s="54"/>
      <c r="N129" s="54"/>
      <c r="O129" s="54"/>
      <c r="P129" s="54"/>
      <c r="Q129" s="54"/>
      <c r="R129" s="54"/>
      <c r="S129" s="54"/>
      <c r="T129" s="54"/>
      <c r="U129" s="54"/>
      <c r="V129" s="54"/>
      <c r="W129" s="54"/>
      <c r="X129" s="54"/>
      <c r="Y129" s="54"/>
      <c r="Z129" s="54"/>
      <c r="AA129" s="54"/>
      <c r="AB129" s="266"/>
      <c r="AC129" s="266"/>
      <c r="AD129" s="266"/>
      <c r="AE129" s="266"/>
      <c r="AF129" s="266"/>
      <c r="AG129" s="266"/>
      <c r="AH129" s="266"/>
      <c r="AI129" s="266"/>
      <c r="AJ129" s="266"/>
      <c r="AK129" s="266"/>
      <c r="AL129" s="266"/>
      <c r="AM129" s="71"/>
      <c r="AN129" s="262"/>
      <c r="AO129" s="262"/>
      <c r="AP129" s="262"/>
      <c r="AQ129" s="262"/>
      <c r="AR129" s="262"/>
      <c r="AS129" s="262"/>
      <c r="AT129" s="262"/>
      <c r="AU129" s="262"/>
      <c r="AV129" s="262"/>
      <c r="AW129" s="80"/>
    </row>
    <row r="130" spans="1:59" ht="4.5" customHeight="1" x14ac:dyDescent="0.25">
      <c r="A130" s="89"/>
      <c r="B130" s="54"/>
      <c r="C130" s="54"/>
      <c r="D130" s="54"/>
      <c r="E130" s="54"/>
      <c r="F130" s="54"/>
      <c r="G130" s="54"/>
      <c r="H130" s="54"/>
      <c r="I130" s="54"/>
      <c r="J130" s="54"/>
      <c r="K130" s="54"/>
      <c r="L130" s="54"/>
      <c r="M130" s="54"/>
      <c r="N130" s="54"/>
      <c r="O130" s="54"/>
      <c r="P130" s="54"/>
      <c r="Q130" s="54"/>
      <c r="R130" s="54"/>
      <c r="S130" s="54"/>
      <c r="T130" s="54"/>
      <c r="U130" s="54"/>
      <c r="V130" s="54"/>
      <c r="W130" s="54"/>
      <c r="X130" s="54"/>
      <c r="Y130" s="54"/>
      <c r="Z130" s="54"/>
      <c r="AA130" s="54"/>
      <c r="AB130" s="54"/>
      <c r="AC130" s="54"/>
      <c r="AD130" s="54"/>
      <c r="AE130" s="54"/>
      <c r="AF130" s="54"/>
      <c r="AG130" s="54"/>
      <c r="AH130" s="54"/>
      <c r="AI130" s="54"/>
      <c r="AJ130" s="54"/>
      <c r="AK130" s="54"/>
      <c r="AL130" s="54"/>
      <c r="AM130" s="54"/>
      <c r="AN130" s="54"/>
      <c r="AO130" s="54"/>
      <c r="AP130" s="54"/>
      <c r="AQ130" s="54"/>
      <c r="AR130" s="54"/>
      <c r="AS130" s="54"/>
      <c r="AT130" s="54"/>
      <c r="AU130" s="54"/>
      <c r="AV130" s="54"/>
      <c r="AW130" s="80"/>
    </row>
    <row r="131" spans="1:59" ht="12.95" customHeight="1" x14ac:dyDescent="0.25">
      <c r="A131" s="89"/>
      <c r="B131" s="54"/>
      <c r="C131" s="54"/>
      <c r="D131" s="54" t="s">
        <v>53</v>
      </c>
      <c r="E131" s="54"/>
      <c r="F131" s="54"/>
      <c r="G131" s="54"/>
      <c r="H131" s="54"/>
      <c r="I131" s="54"/>
      <c r="J131" s="54"/>
      <c r="K131" s="54"/>
      <c r="L131" s="54"/>
      <c r="M131" s="54"/>
      <c r="N131" s="54"/>
      <c r="O131" s="54"/>
      <c r="P131" s="54"/>
      <c r="Q131" s="54"/>
      <c r="R131" s="54"/>
      <c r="S131" s="54"/>
      <c r="T131" s="246" t="s">
        <v>5</v>
      </c>
      <c r="U131" s="246"/>
      <c r="V131" s="246"/>
      <c r="W131" s="246"/>
      <c r="X131" s="246"/>
      <c r="Y131" s="246"/>
      <c r="Z131" s="246"/>
      <c r="AA131" s="54"/>
      <c r="AB131" s="54" t="s">
        <v>69</v>
      </c>
      <c r="AC131" s="54"/>
      <c r="AD131" s="54"/>
      <c r="AE131" s="54"/>
      <c r="AF131" s="54"/>
      <c r="AG131" s="54"/>
      <c r="AH131" s="54"/>
      <c r="AI131" s="54"/>
      <c r="AJ131" s="54"/>
      <c r="AK131" s="54"/>
      <c r="AL131" s="54"/>
      <c r="AM131" s="54"/>
      <c r="AN131" s="54"/>
      <c r="AO131" s="54"/>
      <c r="AP131" s="54" t="s">
        <v>31</v>
      </c>
      <c r="AQ131" s="54"/>
      <c r="AR131" s="54"/>
      <c r="AS131" s="54"/>
      <c r="AT131" s="54"/>
      <c r="AU131" s="54"/>
      <c r="AV131" s="54"/>
      <c r="AW131" s="80"/>
    </row>
    <row r="132" spans="1:59" ht="12.95" customHeight="1" x14ac:dyDescent="0.25">
      <c r="A132" s="89"/>
      <c r="B132" s="54" t="s">
        <v>34</v>
      </c>
      <c r="C132" s="54"/>
      <c r="D132" s="247"/>
      <c r="E132" s="247"/>
      <c r="F132" s="247"/>
      <c r="G132" s="247"/>
      <c r="H132" s="247"/>
      <c r="I132" s="247"/>
      <c r="J132" s="247"/>
      <c r="K132" s="247"/>
      <c r="L132" s="247"/>
      <c r="M132" s="247"/>
      <c r="N132" s="247"/>
      <c r="O132" s="247"/>
      <c r="P132" s="247"/>
      <c r="Q132" s="247"/>
      <c r="R132" s="247"/>
      <c r="S132" s="62"/>
      <c r="T132" s="247"/>
      <c r="U132" s="247"/>
      <c r="V132" s="247"/>
      <c r="W132" s="247"/>
      <c r="X132" s="247"/>
      <c r="Y132" s="247"/>
      <c r="Z132" s="247"/>
      <c r="AA132" s="62"/>
      <c r="AB132" s="247"/>
      <c r="AC132" s="247"/>
      <c r="AD132" s="247"/>
      <c r="AE132" s="247"/>
      <c r="AF132" s="247"/>
      <c r="AG132" s="247"/>
      <c r="AH132" s="247"/>
      <c r="AI132" s="247"/>
      <c r="AJ132" s="247"/>
      <c r="AK132" s="247"/>
      <c r="AL132" s="247"/>
      <c r="AM132" s="247"/>
      <c r="AN132" s="247"/>
      <c r="AO132" s="62"/>
      <c r="AP132" s="260"/>
      <c r="AQ132" s="260"/>
      <c r="AR132" s="260"/>
      <c r="AS132" s="260"/>
      <c r="AT132" s="260"/>
      <c r="AU132" s="260"/>
      <c r="AV132" s="260"/>
      <c r="AW132" s="80"/>
    </row>
    <row r="133" spans="1:59" ht="12.95" customHeight="1" x14ac:dyDescent="0.25">
      <c r="A133" s="89"/>
      <c r="B133" s="54" t="s">
        <v>38</v>
      </c>
      <c r="C133" s="54"/>
      <c r="D133" s="247"/>
      <c r="E133" s="247"/>
      <c r="F133" s="247"/>
      <c r="G133" s="247"/>
      <c r="H133" s="247"/>
      <c r="I133" s="247"/>
      <c r="J133" s="247"/>
      <c r="K133" s="247"/>
      <c r="L133" s="247"/>
      <c r="M133" s="247"/>
      <c r="N133" s="247"/>
      <c r="O133" s="247"/>
      <c r="P133" s="247"/>
      <c r="Q133" s="247"/>
      <c r="R133" s="247"/>
      <c r="S133" s="62"/>
      <c r="T133" s="247"/>
      <c r="U133" s="247"/>
      <c r="V133" s="247"/>
      <c r="W133" s="247"/>
      <c r="X133" s="247"/>
      <c r="Y133" s="247"/>
      <c r="Z133" s="247"/>
      <c r="AA133" s="62"/>
      <c r="AB133" s="261"/>
      <c r="AC133" s="261"/>
      <c r="AD133" s="261"/>
      <c r="AE133" s="261"/>
      <c r="AF133" s="261"/>
      <c r="AG133" s="261"/>
      <c r="AH133" s="261"/>
      <c r="AI133" s="261"/>
      <c r="AJ133" s="261"/>
      <c r="AK133" s="261"/>
      <c r="AL133" s="261"/>
      <c r="AM133" s="261"/>
      <c r="AN133" s="261"/>
      <c r="AO133" s="62"/>
      <c r="AP133" s="260"/>
      <c r="AQ133" s="260"/>
      <c r="AR133" s="260"/>
      <c r="AS133" s="260"/>
      <c r="AT133" s="260"/>
      <c r="AU133" s="260"/>
      <c r="AV133" s="260"/>
      <c r="AW133" s="80"/>
    </row>
    <row r="134" spans="1:59" ht="12.95" customHeight="1" x14ac:dyDescent="0.25">
      <c r="A134" s="89"/>
      <c r="B134" s="54" t="s">
        <v>39</v>
      </c>
      <c r="C134" s="54"/>
      <c r="D134" s="247"/>
      <c r="E134" s="247"/>
      <c r="F134" s="247"/>
      <c r="G134" s="247"/>
      <c r="H134" s="247"/>
      <c r="I134" s="247"/>
      <c r="J134" s="247"/>
      <c r="K134" s="247"/>
      <c r="L134" s="247"/>
      <c r="M134" s="247"/>
      <c r="N134" s="247"/>
      <c r="O134" s="247"/>
      <c r="P134" s="247"/>
      <c r="Q134" s="247"/>
      <c r="R134" s="247"/>
      <c r="S134" s="62"/>
      <c r="T134" s="247"/>
      <c r="U134" s="247"/>
      <c r="V134" s="247"/>
      <c r="W134" s="247"/>
      <c r="X134" s="247"/>
      <c r="Y134" s="247"/>
      <c r="Z134" s="247"/>
      <c r="AA134" s="62"/>
      <c r="AB134" s="261"/>
      <c r="AC134" s="261"/>
      <c r="AD134" s="261"/>
      <c r="AE134" s="261"/>
      <c r="AF134" s="261"/>
      <c r="AG134" s="261"/>
      <c r="AH134" s="261"/>
      <c r="AI134" s="261"/>
      <c r="AJ134" s="261"/>
      <c r="AK134" s="261"/>
      <c r="AL134" s="261"/>
      <c r="AM134" s="261"/>
      <c r="AN134" s="261"/>
      <c r="AO134" s="62"/>
      <c r="AP134" s="260"/>
      <c r="AQ134" s="260"/>
      <c r="AR134" s="260"/>
      <c r="AS134" s="260"/>
      <c r="AT134" s="260"/>
      <c r="AU134" s="260"/>
      <c r="AV134" s="260"/>
      <c r="AW134" s="80"/>
    </row>
    <row r="135" spans="1:59" ht="12.95" customHeight="1" x14ac:dyDescent="0.25">
      <c r="A135" s="89"/>
      <c r="B135" s="54" t="s">
        <v>40</v>
      </c>
      <c r="C135" s="54"/>
      <c r="D135" s="247"/>
      <c r="E135" s="247"/>
      <c r="F135" s="247"/>
      <c r="G135" s="247"/>
      <c r="H135" s="247"/>
      <c r="I135" s="247"/>
      <c r="J135" s="247"/>
      <c r="K135" s="247"/>
      <c r="L135" s="247"/>
      <c r="M135" s="247"/>
      <c r="N135" s="247"/>
      <c r="O135" s="247"/>
      <c r="P135" s="247"/>
      <c r="Q135" s="247"/>
      <c r="R135" s="247"/>
      <c r="S135" s="62"/>
      <c r="T135" s="247"/>
      <c r="U135" s="247"/>
      <c r="V135" s="247"/>
      <c r="W135" s="247"/>
      <c r="X135" s="247"/>
      <c r="Y135" s="247"/>
      <c r="Z135" s="247"/>
      <c r="AA135" s="62"/>
      <c r="AB135" s="261"/>
      <c r="AC135" s="261"/>
      <c r="AD135" s="261"/>
      <c r="AE135" s="261"/>
      <c r="AF135" s="261"/>
      <c r="AG135" s="261"/>
      <c r="AH135" s="261"/>
      <c r="AI135" s="261"/>
      <c r="AJ135" s="261"/>
      <c r="AK135" s="261"/>
      <c r="AL135" s="261"/>
      <c r="AM135" s="261"/>
      <c r="AN135" s="261"/>
      <c r="AO135" s="62"/>
      <c r="AP135" s="260"/>
      <c r="AQ135" s="260"/>
      <c r="AR135" s="260"/>
      <c r="AS135" s="260"/>
      <c r="AT135" s="260"/>
      <c r="AU135" s="260"/>
      <c r="AV135" s="260"/>
      <c r="AW135" s="80"/>
    </row>
    <row r="136" spans="1:59" ht="4.5" customHeight="1" x14ac:dyDescent="0.25">
      <c r="A136" s="89"/>
      <c r="B136" s="223"/>
      <c r="C136" s="223"/>
      <c r="D136" s="224"/>
      <c r="E136" s="224"/>
      <c r="F136" s="224"/>
      <c r="G136" s="224"/>
      <c r="H136" s="224"/>
      <c r="I136" s="224"/>
      <c r="J136" s="224"/>
      <c r="K136" s="224"/>
      <c r="L136" s="224"/>
      <c r="M136" s="224"/>
      <c r="N136" s="224"/>
      <c r="O136" s="224"/>
      <c r="P136" s="224"/>
      <c r="Q136" s="224"/>
      <c r="R136" s="224"/>
      <c r="S136" s="62"/>
      <c r="T136" s="224"/>
      <c r="U136" s="224"/>
      <c r="V136" s="224"/>
      <c r="W136" s="224"/>
      <c r="X136" s="224"/>
      <c r="Y136" s="224"/>
      <c r="Z136" s="224"/>
      <c r="AA136" s="62"/>
      <c r="AB136" s="224"/>
      <c r="AC136" s="224"/>
      <c r="AD136" s="224"/>
      <c r="AE136" s="224"/>
      <c r="AF136" s="224"/>
      <c r="AG136" s="224"/>
      <c r="AH136" s="224"/>
      <c r="AI136" s="224"/>
      <c r="AJ136" s="224"/>
      <c r="AK136" s="224"/>
      <c r="AL136" s="224"/>
      <c r="AM136" s="224"/>
      <c r="AN136" s="224"/>
      <c r="AO136" s="62"/>
      <c r="AP136" s="225"/>
      <c r="AQ136" s="225"/>
      <c r="AR136" s="225"/>
      <c r="AS136" s="225"/>
      <c r="AT136" s="225"/>
      <c r="AU136" s="225"/>
      <c r="AV136" s="225"/>
      <c r="AW136" s="80"/>
    </row>
    <row r="137" spans="1:59" ht="4.5" customHeight="1" x14ac:dyDescent="0.25">
      <c r="A137" s="202"/>
      <c r="B137" s="202"/>
      <c r="C137" s="202"/>
      <c r="D137" s="202"/>
      <c r="E137" s="202"/>
      <c r="F137" s="202"/>
      <c r="G137" s="202"/>
      <c r="H137" s="202"/>
      <c r="I137" s="202"/>
      <c r="J137" s="202"/>
      <c r="K137" s="202"/>
      <c r="L137" s="202"/>
      <c r="M137" s="202"/>
      <c r="N137" s="202"/>
      <c r="O137" s="202"/>
      <c r="P137" s="202"/>
      <c r="Q137" s="202"/>
      <c r="R137" s="202"/>
      <c r="S137" s="202"/>
      <c r="T137" s="202"/>
      <c r="U137" s="202"/>
      <c r="V137" s="202"/>
      <c r="W137" s="202"/>
      <c r="X137" s="202"/>
      <c r="Y137" s="202"/>
      <c r="Z137" s="202"/>
      <c r="AA137" s="202"/>
      <c r="AB137" s="202"/>
      <c r="AC137" s="202"/>
      <c r="AD137" s="202"/>
      <c r="AE137" s="202"/>
      <c r="AF137" s="202"/>
      <c r="AG137" s="202"/>
      <c r="AH137" s="202"/>
      <c r="AI137" s="202"/>
      <c r="AJ137" s="202"/>
      <c r="AK137" s="202"/>
      <c r="AL137" s="202"/>
      <c r="AM137" s="202"/>
      <c r="AN137" s="202"/>
      <c r="AO137" s="202"/>
      <c r="AP137" s="202"/>
      <c r="AQ137" s="202"/>
      <c r="AR137" s="202"/>
      <c r="AS137" s="202"/>
      <c r="AT137" s="202"/>
      <c r="AU137" s="202"/>
      <c r="AV137" s="202"/>
      <c r="AW137" s="202"/>
    </row>
    <row r="138" spans="1:59" ht="4.5" customHeight="1" x14ac:dyDescent="0.25">
      <c r="A138" s="87"/>
      <c r="B138" s="64"/>
      <c r="C138" s="64"/>
      <c r="D138" s="64"/>
      <c r="E138" s="64"/>
      <c r="F138" s="64"/>
      <c r="G138" s="64"/>
      <c r="H138" s="64"/>
      <c r="I138" s="64"/>
      <c r="J138" s="64"/>
      <c r="K138" s="64"/>
      <c r="L138" s="64"/>
      <c r="M138" s="64"/>
      <c r="N138" s="64"/>
      <c r="O138" s="64"/>
      <c r="P138" s="64"/>
      <c r="Q138" s="64"/>
      <c r="R138" s="64"/>
      <c r="S138" s="64"/>
      <c r="T138" s="64"/>
      <c r="U138" s="64"/>
      <c r="V138" s="64"/>
      <c r="W138" s="64"/>
      <c r="X138" s="64"/>
      <c r="Y138" s="64"/>
      <c r="Z138" s="64"/>
      <c r="AA138" s="64"/>
      <c r="AB138" s="64"/>
      <c r="AC138" s="64"/>
      <c r="AD138" s="64"/>
      <c r="AE138" s="64"/>
      <c r="AF138" s="64"/>
      <c r="AG138" s="64"/>
      <c r="AH138" s="64"/>
      <c r="AI138" s="64"/>
      <c r="AJ138" s="64"/>
      <c r="AK138" s="64"/>
      <c r="AL138" s="64"/>
      <c r="AM138" s="64"/>
      <c r="AN138" s="64"/>
      <c r="AO138" s="64"/>
      <c r="AP138" s="64"/>
      <c r="AQ138" s="64"/>
      <c r="AR138" s="64"/>
      <c r="AS138" s="64"/>
      <c r="AT138" s="64"/>
      <c r="AU138" s="64"/>
      <c r="AV138" s="64"/>
      <c r="AW138" s="88"/>
    </row>
    <row r="139" spans="1:59" ht="12.95" customHeight="1" x14ac:dyDescent="0.25">
      <c r="A139" s="89"/>
      <c r="B139" s="181" t="s">
        <v>378</v>
      </c>
      <c r="C139" s="181"/>
      <c r="D139" s="181"/>
      <c r="E139" s="181"/>
      <c r="F139" s="181"/>
      <c r="G139" s="181"/>
      <c r="H139" s="181"/>
      <c r="I139" s="181"/>
      <c r="J139" s="181"/>
      <c r="K139" s="181"/>
      <c r="L139" s="181"/>
      <c r="M139" s="181"/>
      <c r="N139" s="181"/>
      <c r="O139" s="181"/>
      <c r="P139" s="181"/>
      <c r="Q139" s="181"/>
      <c r="R139" s="181"/>
      <c r="S139" s="181"/>
      <c r="T139" s="181"/>
      <c r="U139" s="181"/>
      <c r="V139" s="181"/>
      <c r="W139" s="181"/>
      <c r="X139" s="181"/>
      <c r="Y139" s="181"/>
      <c r="Z139" s="181"/>
      <c r="AA139" s="181"/>
      <c r="AB139" s="181"/>
      <c r="AC139" s="181"/>
      <c r="AD139" s="181"/>
      <c r="AE139" s="181"/>
      <c r="AF139" s="181"/>
      <c r="AG139" s="181"/>
      <c r="AH139" s="181"/>
      <c r="AI139" s="181"/>
      <c r="AJ139" s="181"/>
      <c r="AK139" s="181"/>
      <c r="AL139" s="181"/>
      <c r="AM139" s="181"/>
      <c r="AN139" s="181"/>
      <c r="AO139" s="181"/>
      <c r="AP139" s="181"/>
      <c r="AQ139" s="181"/>
      <c r="AR139" s="181"/>
      <c r="AS139" s="181"/>
      <c r="AT139" s="181"/>
      <c r="AU139" s="181"/>
      <c r="AV139" s="181"/>
      <c r="AW139" s="80"/>
    </row>
    <row r="140" spans="1:59" ht="5.0999999999999996" customHeight="1" x14ac:dyDescent="0.25">
      <c r="A140" s="89"/>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80"/>
    </row>
    <row r="141" spans="1:59" ht="12.95" customHeight="1" x14ac:dyDescent="0.25">
      <c r="A141" s="89"/>
      <c r="B141" s="54" t="s">
        <v>57</v>
      </c>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266"/>
      <c r="AD141" s="266"/>
      <c r="AE141" s="266"/>
      <c r="AF141" s="266"/>
      <c r="AG141" s="266"/>
      <c r="AH141" s="266"/>
      <c r="AI141" s="266"/>
      <c r="AJ141" s="266"/>
      <c r="AK141" s="266"/>
      <c r="AL141" s="266"/>
      <c r="AM141" s="71"/>
      <c r="AN141" s="262"/>
      <c r="AO141" s="262"/>
      <c r="AP141" s="262"/>
      <c r="AQ141" s="262"/>
      <c r="AR141" s="262"/>
      <c r="AS141" s="262"/>
      <c r="AT141" s="262"/>
      <c r="AU141" s="262"/>
      <c r="AV141" s="262"/>
      <c r="AW141" s="80"/>
    </row>
    <row r="142" spans="1:59" ht="5.0999999999999996" customHeight="1" x14ac:dyDescent="0.25">
      <c r="A142" s="89"/>
      <c r="B142" s="54"/>
      <c r="C142" s="54"/>
      <c r="D142" s="54"/>
      <c r="E142" s="54"/>
      <c r="F142" s="54"/>
      <c r="G142" s="54"/>
      <c r="H142" s="54"/>
      <c r="I142" s="54"/>
      <c r="J142" s="54"/>
      <c r="K142" s="54"/>
      <c r="L142" s="54"/>
      <c r="M142" s="54"/>
      <c r="N142" s="54"/>
      <c r="O142" s="54"/>
      <c r="P142" s="54"/>
      <c r="Q142" s="54"/>
      <c r="R142" s="54"/>
      <c r="S142" s="54"/>
      <c r="T142" s="54"/>
      <c r="U142" s="54"/>
      <c r="V142" s="54"/>
      <c r="W142" s="54"/>
      <c r="X142" s="54"/>
      <c r="Y142" s="54"/>
      <c r="Z142" s="54"/>
      <c r="AA142" s="54"/>
      <c r="AB142" s="54"/>
      <c r="AC142" s="54"/>
      <c r="AD142" s="54"/>
      <c r="AE142" s="54"/>
      <c r="AF142" s="54"/>
      <c r="AG142" s="54"/>
      <c r="AH142" s="54"/>
      <c r="AI142" s="54"/>
      <c r="AJ142" s="54"/>
      <c r="AK142" s="54"/>
      <c r="AL142" s="54"/>
      <c r="AM142" s="54"/>
      <c r="AN142" s="54"/>
      <c r="AO142" s="54"/>
      <c r="AP142" s="54"/>
      <c r="AQ142" s="54"/>
      <c r="AR142" s="54"/>
      <c r="AS142" s="54"/>
      <c r="AT142" s="54"/>
      <c r="AU142" s="54"/>
      <c r="AV142" s="54"/>
      <c r="AW142" s="80"/>
      <c r="BA142" s="54"/>
      <c r="BB142" s="54"/>
      <c r="BC142" s="54"/>
      <c r="BD142" s="54"/>
      <c r="BE142" s="54"/>
      <c r="BF142" s="54"/>
      <c r="BG142" s="54"/>
    </row>
    <row r="143" spans="1:59" ht="12.95" customHeight="1" x14ac:dyDescent="0.25">
      <c r="A143" s="89"/>
      <c r="B143" s="54"/>
      <c r="C143" s="54"/>
      <c r="D143" s="54" t="s">
        <v>58</v>
      </c>
      <c r="E143" s="54"/>
      <c r="F143" s="54"/>
      <c r="G143" s="54"/>
      <c r="H143" s="54"/>
      <c r="I143" s="54"/>
      <c r="J143" s="54"/>
      <c r="K143" s="54"/>
      <c r="L143" s="54"/>
      <c r="M143" s="54"/>
      <c r="N143" s="54"/>
      <c r="O143" s="54"/>
      <c r="P143" s="54"/>
      <c r="Q143" s="54"/>
      <c r="R143" s="54"/>
      <c r="S143" s="54"/>
      <c r="T143" s="246" t="s">
        <v>5</v>
      </c>
      <c r="U143" s="246"/>
      <c r="V143" s="246"/>
      <c r="W143" s="246"/>
      <c r="X143" s="246"/>
      <c r="Y143" s="246"/>
      <c r="Z143" s="246"/>
      <c r="AA143" s="54"/>
      <c r="AB143" s="246" t="s">
        <v>59</v>
      </c>
      <c r="AC143" s="246"/>
      <c r="AD143" s="246"/>
      <c r="AE143" s="246"/>
      <c r="AF143" s="246"/>
      <c r="AG143" s="246"/>
      <c r="AH143" s="246"/>
      <c r="AI143" s="246"/>
      <c r="AJ143" s="246"/>
      <c r="AK143" s="246"/>
      <c r="AL143" s="246"/>
      <c r="AM143" s="246"/>
      <c r="AN143" s="246"/>
      <c r="AO143" s="54"/>
      <c r="AP143" s="54" t="s">
        <v>31</v>
      </c>
      <c r="AQ143" s="54"/>
      <c r="AR143" s="54"/>
      <c r="AS143" s="54"/>
      <c r="AT143" s="54"/>
      <c r="AU143" s="54"/>
      <c r="AV143" s="54"/>
      <c r="AW143" s="80"/>
    </row>
    <row r="144" spans="1:59" ht="12.95" customHeight="1" x14ac:dyDescent="0.25">
      <c r="A144" s="89"/>
      <c r="B144" s="54" t="s">
        <v>34</v>
      </c>
      <c r="C144" s="54"/>
      <c r="D144" s="247"/>
      <c r="E144" s="247"/>
      <c r="F144" s="247"/>
      <c r="G144" s="247"/>
      <c r="H144" s="247"/>
      <c r="I144" s="247"/>
      <c r="J144" s="247"/>
      <c r="K144" s="247"/>
      <c r="L144" s="247"/>
      <c r="M144" s="247"/>
      <c r="N144" s="247"/>
      <c r="O144" s="247"/>
      <c r="P144" s="247"/>
      <c r="Q144" s="247"/>
      <c r="R144" s="247"/>
      <c r="S144" s="62"/>
      <c r="T144" s="247"/>
      <c r="U144" s="247"/>
      <c r="V144" s="247"/>
      <c r="W144" s="247"/>
      <c r="X144" s="247"/>
      <c r="Y144" s="247"/>
      <c r="Z144" s="247"/>
      <c r="AA144" s="62"/>
      <c r="AB144" s="247"/>
      <c r="AC144" s="247"/>
      <c r="AD144" s="247"/>
      <c r="AE144" s="247"/>
      <c r="AF144" s="247"/>
      <c r="AG144" s="247"/>
      <c r="AH144" s="247"/>
      <c r="AI144" s="247"/>
      <c r="AJ144" s="247"/>
      <c r="AK144" s="247"/>
      <c r="AL144" s="247"/>
      <c r="AM144" s="247"/>
      <c r="AN144" s="247"/>
      <c r="AO144" s="62"/>
      <c r="AP144" s="260"/>
      <c r="AQ144" s="260"/>
      <c r="AR144" s="260"/>
      <c r="AS144" s="260"/>
      <c r="AT144" s="260"/>
      <c r="AU144" s="260"/>
      <c r="AV144" s="260"/>
      <c r="AW144" s="80"/>
    </row>
    <row r="145" spans="1:49" ht="12.95" customHeight="1" x14ac:dyDescent="0.25">
      <c r="A145" s="89"/>
      <c r="B145" s="54" t="s">
        <v>38</v>
      </c>
      <c r="C145" s="54"/>
      <c r="D145" s="247"/>
      <c r="E145" s="247"/>
      <c r="F145" s="247"/>
      <c r="G145" s="247"/>
      <c r="H145" s="247"/>
      <c r="I145" s="247"/>
      <c r="J145" s="247"/>
      <c r="K145" s="247"/>
      <c r="L145" s="247"/>
      <c r="M145" s="247"/>
      <c r="N145" s="247"/>
      <c r="O145" s="247"/>
      <c r="P145" s="247"/>
      <c r="Q145" s="247"/>
      <c r="R145" s="247"/>
      <c r="S145" s="62"/>
      <c r="T145" s="247"/>
      <c r="U145" s="247"/>
      <c r="V145" s="247"/>
      <c r="W145" s="247"/>
      <c r="X145" s="247"/>
      <c r="Y145" s="247"/>
      <c r="Z145" s="247"/>
      <c r="AA145" s="62"/>
      <c r="AB145" s="261"/>
      <c r="AC145" s="261"/>
      <c r="AD145" s="261"/>
      <c r="AE145" s="261"/>
      <c r="AF145" s="261"/>
      <c r="AG145" s="261"/>
      <c r="AH145" s="261"/>
      <c r="AI145" s="261"/>
      <c r="AJ145" s="261"/>
      <c r="AK145" s="261"/>
      <c r="AL145" s="261"/>
      <c r="AM145" s="261"/>
      <c r="AN145" s="261"/>
      <c r="AO145" s="62"/>
      <c r="AP145" s="260"/>
      <c r="AQ145" s="260"/>
      <c r="AR145" s="260"/>
      <c r="AS145" s="260"/>
      <c r="AT145" s="260"/>
      <c r="AU145" s="260"/>
      <c r="AV145" s="260"/>
      <c r="AW145" s="80"/>
    </row>
    <row r="146" spans="1:49" ht="4.5" customHeight="1" x14ac:dyDescent="0.25">
      <c r="A146" s="90"/>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c r="AA146" s="67"/>
      <c r="AB146" s="67"/>
      <c r="AC146" s="67"/>
      <c r="AD146" s="67"/>
      <c r="AE146" s="67"/>
      <c r="AF146" s="67"/>
      <c r="AG146" s="67"/>
      <c r="AH146" s="67"/>
      <c r="AI146" s="67"/>
      <c r="AJ146" s="67"/>
      <c r="AK146" s="67"/>
      <c r="AL146" s="67"/>
      <c r="AM146" s="67"/>
      <c r="AN146" s="67"/>
      <c r="AO146" s="67"/>
      <c r="AP146" s="67"/>
      <c r="AQ146" s="67"/>
      <c r="AR146" s="67"/>
      <c r="AS146" s="67"/>
      <c r="AT146" s="67"/>
      <c r="AU146" s="67"/>
      <c r="AV146" s="67"/>
      <c r="AW146" s="91"/>
    </row>
    <row r="147" spans="1:49" ht="4.5" customHeight="1" x14ac:dyDescent="0.25"/>
    <row r="148" spans="1:49" ht="4.5" customHeight="1" x14ac:dyDescent="0.25">
      <c r="A148" s="87"/>
      <c r="B148" s="64"/>
      <c r="C148" s="64"/>
      <c r="D148" s="64"/>
      <c r="E148" s="64"/>
      <c r="F148" s="64"/>
      <c r="G148" s="64"/>
      <c r="H148" s="64"/>
      <c r="I148" s="64"/>
      <c r="J148" s="64"/>
      <c r="K148" s="64"/>
      <c r="L148" s="64"/>
      <c r="M148" s="64"/>
      <c r="N148" s="64"/>
      <c r="O148" s="64"/>
      <c r="P148" s="64"/>
      <c r="Q148" s="64"/>
      <c r="R148" s="64"/>
      <c r="S148" s="64"/>
      <c r="T148" s="64"/>
      <c r="U148" s="64"/>
      <c r="V148" s="64"/>
      <c r="W148" s="64"/>
      <c r="X148" s="64"/>
      <c r="Y148" s="64"/>
      <c r="Z148" s="64"/>
      <c r="AA148" s="64"/>
      <c r="AB148" s="64"/>
      <c r="AC148" s="64"/>
      <c r="AD148" s="64"/>
      <c r="AE148" s="64"/>
      <c r="AF148" s="64"/>
      <c r="AG148" s="64"/>
      <c r="AH148" s="64"/>
      <c r="AI148" s="64"/>
      <c r="AJ148" s="64"/>
      <c r="AK148" s="64"/>
      <c r="AL148" s="64"/>
      <c r="AM148" s="64"/>
      <c r="AN148" s="64"/>
      <c r="AO148" s="64"/>
      <c r="AP148" s="64"/>
      <c r="AQ148" s="64"/>
      <c r="AR148" s="64"/>
      <c r="AS148" s="64"/>
      <c r="AT148" s="64"/>
      <c r="AU148" s="64"/>
      <c r="AV148" s="64"/>
      <c r="AW148" s="88"/>
    </row>
    <row r="149" spans="1:49" ht="12.95" customHeight="1" x14ac:dyDescent="0.25">
      <c r="A149" s="89"/>
      <c r="B149" s="181" t="s">
        <v>379</v>
      </c>
      <c r="C149" s="181"/>
      <c r="D149" s="181"/>
      <c r="E149" s="181"/>
      <c r="F149" s="181"/>
      <c r="G149" s="181"/>
      <c r="H149" s="181"/>
      <c r="I149" s="181"/>
      <c r="J149" s="181"/>
      <c r="K149" s="181"/>
      <c r="L149" s="181"/>
      <c r="M149" s="181"/>
      <c r="N149" s="181"/>
      <c r="O149" s="181"/>
      <c r="P149" s="181"/>
      <c r="Q149" s="181"/>
      <c r="R149" s="181"/>
      <c r="S149" s="181"/>
      <c r="T149" s="181"/>
      <c r="U149" s="181"/>
      <c r="V149" s="181"/>
      <c r="W149" s="181"/>
      <c r="X149" s="181"/>
      <c r="Y149" s="181"/>
      <c r="Z149" s="181"/>
      <c r="AA149" s="181"/>
      <c r="AB149" s="181"/>
      <c r="AC149" s="181"/>
      <c r="AD149" s="181"/>
      <c r="AE149" s="181"/>
      <c r="AF149" s="181"/>
      <c r="AG149" s="181"/>
      <c r="AH149" s="181"/>
      <c r="AI149" s="181"/>
      <c r="AJ149" s="181"/>
      <c r="AK149" s="181"/>
      <c r="AL149" s="181"/>
      <c r="AM149" s="181"/>
      <c r="AN149" s="181"/>
      <c r="AO149" s="181"/>
      <c r="AP149" s="181"/>
      <c r="AQ149" s="181"/>
      <c r="AR149" s="181"/>
      <c r="AS149" s="181"/>
      <c r="AT149" s="181"/>
      <c r="AU149" s="181"/>
      <c r="AV149" s="181"/>
      <c r="AW149" s="80"/>
    </row>
    <row r="150" spans="1:49" ht="5.0999999999999996" customHeight="1" x14ac:dyDescent="0.25">
      <c r="A150" s="89"/>
      <c r="B150" s="54"/>
      <c r="C150" s="54"/>
      <c r="D150" s="54"/>
      <c r="E150" s="54"/>
      <c r="F150" s="54"/>
      <c r="G150" s="54"/>
      <c r="H150" s="54"/>
      <c r="I150" s="54"/>
      <c r="J150" s="54"/>
      <c r="K150" s="54"/>
      <c r="L150" s="54"/>
      <c r="M150" s="54"/>
      <c r="N150" s="54"/>
      <c r="O150" s="54"/>
      <c r="P150" s="54"/>
      <c r="Q150" s="54"/>
      <c r="R150" s="54"/>
      <c r="S150" s="54"/>
      <c r="T150" s="54"/>
      <c r="U150" s="54"/>
      <c r="V150" s="54"/>
      <c r="W150" s="54"/>
      <c r="X150" s="54"/>
      <c r="Y150" s="54"/>
      <c r="Z150" s="54"/>
      <c r="AA150" s="54"/>
      <c r="AB150" s="54"/>
      <c r="AC150" s="54"/>
      <c r="AD150" s="54"/>
      <c r="AE150" s="54"/>
      <c r="AF150" s="54"/>
      <c r="AG150" s="54"/>
      <c r="AH150" s="54"/>
      <c r="AI150" s="54"/>
      <c r="AJ150" s="54"/>
      <c r="AK150" s="54"/>
      <c r="AL150" s="54"/>
      <c r="AM150" s="54"/>
      <c r="AN150" s="54"/>
      <c r="AO150" s="54"/>
      <c r="AP150" s="54"/>
      <c r="AQ150" s="54"/>
      <c r="AR150" s="54"/>
      <c r="AS150" s="54"/>
      <c r="AT150" s="54"/>
      <c r="AU150" s="54"/>
      <c r="AV150" s="54"/>
      <c r="AW150" s="80"/>
    </row>
    <row r="151" spans="1:49" ht="12.95" customHeight="1" x14ac:dyDescent="0.25">
      <c r="A151" s="89"/>
      <c r="B151" s="294" t="s">
        <v>54</v>
      </c>
      <c r="C151" s="294"/>
      <c r="D151" s="294"/>
      <c r="E151" s="294"/>
      <c r="F151" s="294"/>
      <c r="G151" s="294"/>
      <c r="H151" s="294"/>
      <c r="I151" s="294"/>
      <c r="J151" s="294"/>
      <c r="K151" s="294"/>
      <c r="L151" s="294"/>
      <c r="M151" s="294"/>
      <c r="N151" s="294"/>
      <c r="O151" s="294"/>
      <c r="P151" s="294"/>
      <c r="Q151" s="294"/>
      <c r="R151" s="294"/>
      <c r="S151" s="294"/>
      <c r="T151" s="294"/>
      <c r="U151" s="294"/>
      <c r="V151" s="294"/>
      <c r="W151" s="294"/>
      <c r="X151" s="294"/>
      <c r="Y151" s="294"/>
      <c r="Z151" s="294"/>
      <c r="AA151" s="294"/>
      <c r="AB151" s="294"/>
      <c r="AC151" s="294"/>
      <c r="AD151" s="294"/>
      <c r="AE151" s="294"/>
      <c r="AF151" s="294"/>
      <c r="AG151" s="294"/>
      <c r="AH151" s="294"/>
      <c r="AI151" s="294"/>
      <c r="AJ151" s="294"/>
      <c r="AK151" s="294"/>
      <c r="AL151" s="294"/>
      <c r="AM151" s="54"/>
      <c r="AN151" s="262"/>
      <c r="AO151" s="262"/>
      <c r="AP151" s="262"/>
      <c r="AQ151" s="262"/>
      <c r="AR151" s="262"/>
      <c r="AS151" s="262"/>
      <c r="AT151" s="262"/>
      <c r="AU151" s="262"/>
      <c r="AV151" s="262"/>
      <c r="AW151" s="80"/>
    </row>
    <row r="152" spans="1:49" ht="5.0999999999999996" customHeight="1" x14ac:dyDescent="0.25">
      <c r="A152" s="89"/>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c r="AB152" s="54"/>
      <c r="AC152" s="54"/>
      <c r="AD152" s="54"/>
      <c r="AE152" s="54"/>
      <c r="AF152" s="54"/>
      <c r="AG152" s="54"/>
      <c r="AH152" s="54"/>
      <c r="AI152" s="54"/>
      <c r="AJ152" s="54"/>
      <c r="AK152" s="54"/>
      <c r="AL152" s="54"/>
      <c r="AM152" s="54"/>
      <c r="AN152" s="54"/>
      <c r="AO152" s="54"/>
      <c r="AP152" s="54"/>
      <c r="AQ152" s="54"/>
      <c r="AR152" s="54"/>
      <c r="AS152" s="54"/>
      <c r="AT152" s="54"/>
      <c r="AU152" s="54"/>
      <c r="AV152" s="54"/>
      <c r="AW152" s="80"/>
    </row>
    <row r="153" spans="1:49" ht="12.95" customHeight="1" x14ac:dyDescent="0.25">
      <c r="A153" s="89"/>
      <c r="B153" s="54"/>
      <c r="C153" s="54"/>
      <c r="D153" s="54" t="s">
        <v>53</v>
      </c>
      <c r="E153" s="54"/>
      <c r="F153" s="54"/>
      <c r="G153" s="54"/>
      <c r="H153" s="54"/>
      <c r="I153" s="54"/>
      <c r="J153" s="54"/>
      <c r="K153" s="54"/>
      <c r="L153" s="54"/>
      <c r="M153" s="54"/>
      <c r="N153" s="54"/>
      <c r="O153" s="54"/>
      <c r="P153" s="54"/>
      <c r="Q153" s="54"/>
      <c r="R153" s="54"/>
      <c r="S153" s="54"/>
      <c r="T153" s="246" t="s">
        <v>5</v>
      </c>
      <c r="U153" s="246"/>
      <c r="V153" s="246"/>
      <c r="W153" s="246"/>
      <c r="X153" s="246"/>
      <c r="Y153" s="246"/>
      <c r="Z153" s="246"/>
      <c r="AA153" s="54"/>
      <c r="AB153" s="246" t="s">
        <v>316</v>
      </c>
      <c r="AC153" s="246"/>
      <c r="AD153" s="246"/>
      <c r="AE153" s="246"/>
      <c r="AF153" s="246"/>
      <c r="AG153" s="54"/>
      <c r="AH153" s="246" t="s">
        <v>55</v>
      </c>
      <c r="AI153" s="246"/>
      <c r="AJ153" s="246"/>
      <c r="AK153" s="246"/>
      <c r="AL153" s="246"/>
      <c r="AM153" s="246"/>
      <c r="AN153" s="246"/>
      <c r="AO153" s="54"/>
      <c r="AP153" s="54" t="s">
        <v>56</v>
      </c>
      <c r="AQ153" s="54"/>
      <c r="AR153" s="54"/>
      <c r="AS153" s="54"/>
      <c r="AT153" s="54"/>
      <c r="AU153" s="54"/>
      <c r="AV153" s="54"/>
      <c r="AW153" s="80"/>
    </row>
    <row r="154" spans="1:49" ht="12.95" customHeight="1" x14ac:dyDescent="0.25">
      <c r="A154" s="89"/>
      <c r="B154" s="54" t="s">
        <v>34</v>
      </c>
      <c r="C154" s="54"/>
      <c r="D154" s="247"/>
      <c r="E154" s="247"/>
      <c r="F154" s="247"/>
      <c r="G154" s="247"/>
      <c r="H154" s="247"/>
      <c r="I154" s="247"/>
      <c r="J154" s="247"/>
      <c r="K154" s="247"/>
      <c r="L154" s="247"/>
      <c r="M154" s="247"/>
      <c r="N154" s="247"/>
      <c r="O154" s="247"/>
      <c r="P154" s="247"/>
      <c r="Q154" s="247"/>
      <c r="R154" s="247"/>
      <c r="S154" s="62"/>
      <c r="T154" s="247"/>
      <c r="U154" s="247"/>
      <c r="V154" s="247"/>
      <c r="W154" s="247"/>
      <c r="X154" s="247"/>
      <c r="Y154" s="247"/>
      <c r="Z154" s="247"/>
      <c r="AA154" s="62"/>
      <c r="AB154" s="247"/>
      <c r="AC154" s="247"/>
      <c r="AD154" s="247"/>
      <c r="AE154" s="247"/>
      <c r="AF154" s="247"/>
      <c r="AG154" s="62"/>
      <c r="AH154" s="260"/>
      <c r="AI154" s="260"/>
      <c r="AJ154" s="260"/>
      <c r="AK154" s="260"/>
      <c r="AL154" s="260"/>
      <c r="AM154" s="260"/>
      <c r="AN154" s="260"/>
      <c r="AO154" s="62"/>
      <c r="AP154" s="260"/>
      <c r="AQ154" s="260"/>
      <c r="AR154" s="260"/>
      <c r="AS154" s="260"/>
      <c r="AT154" s="260"/>
      <c r="AU154" s="260"/>
      <c r="AV154" s="260"/>
      <c r="AW154" s="80"/>
    </row>
    <row r="155" spans="1:49" ht="12.95" customHeight="1" x14ac:dyDescent="0.25">
      <c r="A155" s="89"/>
      <c r="B155" s="54" t="s">
        <v>38</v>
      </c>
      <c r="C155" s="54"/>
      <c r="D155" s="247"/>
      <c r="E155" s="247"/>
      <c r="F155" s="247"/>
      <c r="G155" s="247"/>
      <c r="H155" s="247"/>
      <c r="I155" s="247"/>
      <c r="J155" s="247"/>
      <c r="K155" s="247"/>
      <c r="L155" s="247"/>
      <c r="M155" s="247"/>
      <c r="N155" s="247"/>
      <c r="O155" s="247"/>
      <c r="P155" s="247"/>
      <c r="Q155" s="247"/>
      <c r="R155" s="247"/>
      <c r="S155" s="62"/>
      <c r="T155" s="247"/>
      <c r="U155" s="247"/>
      <c r="V155" s="247"/>
      <c r="W155" s="247"/>
      <c r="X155" s="247"/>
      <c r="Y155" s="247"/>
      <c r="Z155" s="247"/>
      <c r="AA155" s="62"/>
      <c r="AB155" s="247"/>
      <c r="AC155" s="247"/>
      <c r="AD155" s="247"/>
      <c r="AE155" s="247"/>
      <c r="AF155" s="247"/>
      <c r="AG155" s="62"/>
      <c r="AH155" s="260"/>
      <c r="AI155" s="260"/>
      <c r="AJ155" s="260"/>
      <c r="AK155" s="260"/>
      <c r="AL155" s="260"/>
      <c r="AM155" s="260"/>
      <c r="AN155" s="260"/>
      <c r="AO155" s="62"/>
      <c r="AP155" s="260"/>
      <c r="AQ155" s="260"/>
      <c r="AR155" s="260"/>
      <c r="AS155" s="260"/>
      <c r="AT155" s="260"/>
      <c r="AU155" s="260"/>
      <c r="AV155" s="260"/>
      <c r="AW155" s="80"/>
    </row>
    <row r="156" spans="1:49" ht="4.5" customHeight="1" x14ac:dyDescent="0.25">
      <c r="A156" s="90"/>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c r="AQ156" s="67"/>
      <c r="AR156" s="67"/>
      <c r="AS156" s="67"/>
      <c r="AT156" s="67"/>
      <c r="AU156" s="67"/>
      <c r="AV156" s="67"/>
      <c r="AW156" s="91"/>
    </row>
    <row r="157" spans="1:49" ht="4.5" customHeight="1" x14ac:dyDescent="0.25"/>
    <row r="158" spans="1:49" ht="4.5" customHeight="1" x14ac:dyDescent="0.25">
      <c r="A158" s="87"/>
      <c r="B158" s="64"/>
      <c r="C158" s="64"/>
      <c r="D158" s="64"/>
      <c r="E158" s="64"/>
      <c r="F158" s="64"/>
      <c r="G158" s="64"/>
      <c r="H158" s="64"/>
      <c r="I158" s="64"/>
      <c r="J158" s="64"/>
      <c r="K158" s="64"/>
      <c r="L158" s="64"/>
      <c r="M158" s="64"/>
      <c r="N158" s="64"/>
      <c r="O158" s="64"/>
      <c r="P158" s="64"/>
      <c r="Q158" s="64"/>
      <c r="R158" s="64"/>
      <c r="S158" s="64"/>
      <c r="T158" s="64"/>
      <c r="U158" s="64"/>
      <c r="V158" s="64"/>
      <c r="W158" s="64"/>
      <c r="X158" s="64"/>
      <c r="Y158" s="64"/>
      <c r="Z158" s="64"/>
      <c r="AA158" s="64"/>
      <c r="AB158" s="64"/>
      <c r="AC158" s="64"/>
      <c r="AD158" s="64"/>
      <c r="AE158" s="64"/>
      <c r="AF158" s="64"/>
      <c r="AG158" s="64"/>
      <c r="AH158" s="64"/>
      <c r="AI158" s="64"/>
      <c r="AJ158" s="64"/>
      <c r="AK158" s="64"/>
      <c r="AL158" s="64"/>
      <c r="AM158" s="64"/>
      <c r="AN158" s="64"/>
      <c r="AO158" s="64"/>
      <c r="AP158" s="64"/>
      <c r="AQ158" s="64"/>
      <c r="AR158" s="64"/>
      <c r="AS158" s="64"/>
      <c r="AT158" s="64"/>
      <c r="AU158" s="64"/>
      <c r="AV158" s="64"/>
      <c r="AW158" s="88"/>
    </row>
    <row r="159" spans="1:49" ht="12.95" customHeight="1" x14ac:dyDescent="0.25">
      <c r="A159" s="89"/>
      <c r="B159" s="181" t="s">
        <v>380</v>
      </c>
      <c r="C159" s="181"/>
      <c r="D159" s="181"/>
      <c r="E159" s="181"/>
      <c r="F159" s="181"/>
      <c r="G159" s="181"/>
      <c r="H159" s="181"/>
      <c r="I159" s="181"/>
      <c r="J159" s="181"/>
      <c r="K159" s="181"/>
      <c r="L159" s="181"/>
      <c r="M159" s="181"/>
      <c r="N159" s="181"/>
      <c r="O159" s="181"/>
      <c r="P159" s="181"/>
      <c r="Q159" s="181"/>
      <c r="R159" s="181"/>
      <c r="S159" s="181"/>
      <c r="T159" s="181"/>
      <c r="U159" s="181"/>
      <c r="V159" s="181"/>
      <c r="W159" s="181"/>
      <c r="X159" s="181"/>
      <c r="Y159" s="181"/>
      <c r="Z159" s="181"/>
      <c r="AA159" s="181"/>
      <c r="AB159" s="181"/>
      <c r="AC159" s="181"/>
      <c r="AD159" s="181"/>
      <c r="AE159" s="181"/>
      <c r="AF159" s="181"/>
      <c r="AG159" s="181"/>
      <c r="AH159" s="181"/>
      <c r="AI159" s="181"/>
      <c r="AJ159" s="181"/>
      <c r="AK159" s="181"/>
      <c r="AL159" s="181"/>
      <c r="AM159" s="181"/>
      <c r="AN159" s="181"/>
      <c r="AO159" s="181"/>
      <c r="AP159" s="181"/>
      <c r="AQ159" s="181"/>
      <c r="AR159" s="181"/>
      <c r="AS159" s="181"/>
      <c r="AT159" s="181"/>
      <c r="AU159" s="181"/>
      <c r="AV159" s="181"/>
      <c r="AW159" s="80"/>
    </row>
    <row r="160" spans="1:49" ht="5.0999999999999996" customHeight="1" x14ac:dyDescent="0.25">
      <c r="A160" s="89"/>
      <c r="B160" s="54"/>
      <c r="C160" s="54"/>
      <c r="D160" s="54"/>
      <c r="E160" s="54"/>
      <c r="F160" s="54"/>
      <c r="G160" s="54"/>
      <c r="H160" s="54"/>
      <c r="I160" s="54"/>
      <c r="J160" s="54"/>
      <c r="K160" s="54"/>
      <c r="L160" s="54"/>
      <c r="M160" s="54"/>
      <c r="N160" s="54"/>
      <c r="O160" s="54"/>
      <c r="P160" s="54"/>
      <c r="Q160" s="54"/>
      <c r="R160" s="54"/>
      <c r="S160" s="54"/>
      <c r="T160" s="54"/>
      <c r="U160" s="54"/>
      <c r="V160" s="54"/>
      <c r="W160" s="54"/>
      <c r="X160" s="54"/>
      <c r="Y160" s="54"/>
      <c r="Z160" s="54"/>
      <c r="AA160" s="54"/>
      <c r="AB160" s="54"/>
      <c r="AC160" s="54"/>
      <c r="AD160" s="54"/>
      <c r="AE160" s="54"/>
      <c r="AF160" s="54"/>
      <c r="AG160" s="54"/>
      <c r="AH160" s="54"/>
      <c r="AI160" s="54"/>
      <c r="AJ160" s="54"/>
      <c r="AK160" s="54"/>
      <c r="AL160" s="54"/>
      <c r="AM160" s="54"/>
      <c r="AN160" s="54"/>
      <c r="AO160" s="54"/>
      <c r="AP160" s="54"/>
      <c r="AQ160" s="54"/>
      <c r="AR160" s="54"/>
      <c r="AS160" s="54"/>
      <c r="AT160" s="54"/>
      <c r="AU160" s="54"/>
      <c r="AV160" s="54"/>
      <c r="AW160" s="80"/>
    </row>
    <row r="161" spans="1:49" ht="12.95" customHeight="1" x14ac:dyDescent="0.25">
      <c r="A161" s="89"/>
      <c r="B161" s="54" t="s">
        <v>308</v>
      </c>
      <c r="C161" s="54"/>
      <c r="D161" s="54"/>
      <c r="E161" s="54"/>
      <c r="F161" s="54"/>
      <c r="G161" s="54"/>
      <c r="H161" s="54"/>
      <c r="I161" s="54"/>
      <c r="J161" s="54"/>
      <c r="K161" s="54"/>
      <c r="L161" s="54"/>
      <c r="M161" s="54"/>
      <c r="N161" s="54"/>
      <c r="O161" s="69"/>
      <c r="P161" s="69"/>
      <c r="Q161" s="54"/>
      <c r="R161" s="54"/>
      <c r="S161" s="54"/>
      <c r="T161" s="54"/>
      <c r="U161" s="54"/>
      <c r="V161" s="54"/>
      <c r="W161" s="54"/>
      <c r="X161" s="54"/>
      <c r="Y161" s="54"/>
      <c r="Z161" s="54"/>
      <c r="AA161" s="54"/>
      <c r="AB161" s="54"/>
      <c r="AC161" s="54"/>
      <c r="AD161" s="266"/>
      <c r="AE161" s="266"/>
      <c r="AF161" s="266"/>
      <c r="AG161" s="266"/>
      <c r="AH161" s="266"/>
      <c r="AI161" s="266"/>
      <c r="AJ161" s="266"/>
      <c r="AK161" s="266"/>
      <c r="AL161" s="266"/>
      <c r="AM161" s="71"/>
      <c r="AN161" s="262"/>
      <c r="AO161" s="262"/>
      <c r="AP161" s="262"/>
      <c r="AQ161" s="262"/>
      <c r="AR161" s="262"/>
      <c r="AS161" s="262"/>
      <c r="AT161" s="262"/>
      <c r="AU161" s="262"/>
      <c r="AV161" s="262"/>
      <c r="AW161" s="80"/>
    </row>
    <row r="162" spans="1:49" ht="5.0999999999999996" customHeight="1" x14ac:dyDescent="0.25">
      <c r="A162" s="89"/>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c r="AF162" s="54"/>
      <c r="AG162" s="54"/>
      <c r="AH162" s="54"/>
      <c r="AI162" s="54"/>
      <c r="AJ162" s="54"/>
      <c r="AK162" s="54"/>
      <c r="AL162" s="54"/>
      <c r="AM162" s="54"/>
      <c r="AN162" s="54"/>
      <c r="AO162" s="54"/>
      <c r="AP162" s="54"/>
      <c r="AQ162" s="54"/>
      <c r="AR162" s="54"/>
      <c r="AS162" s="54"/>
      <c r="AT162" s="54"/>
      <c r="AU162" s="54"/>
      <c r="AV162" s="54"/>
      <c r="AW162" s="80"/>
    </row>
    <row r="163" spans="1:49" ht="12.95" customHeight="1" x14ac:dyDescent="0.25">
      <c r="A163" s="89"/>
      <c r="B163" s="54"/>
      <c r="C163" s="54"/>
      <c r="D163" s="293" t="s">
        <v>53</v>
      </c>
      <c r="E163" s="293"/>
      <c r="F163" s="293"/>
      <c r="G163" s="293"/>
      <c r="H163" s="293"/>
      <c r="I163" s="293"/>
      <c r="J163" s="293"/>
      <c r="K163" s="293"/>
      <c r="L163" s="293"/>
      <c r="M163" s="293"/>
      <c r="N163" s="293"/>
      <c r="O163" s="293"/>
      <c r="P163" s="293"/>
      <c r="Q163" s="293"/>
      <c r="R163" s="293"/>
      <c r="S163" s="293"/>
      <c r="T163" s="293"/>
      <c r="U163" s="293"/>
      <c r="V163" s="293"/>
      <c r="W163" s="293"/>
      <c r="X163" s="293"/>
      <c r="Y163" s="293"/>
      <c r="Z163" s="293"/>
      <c r="AA163" s="54"/>
      <c r="AB163" s="54" t="s">
        <v>317</v>
      </c>
      <c r="AC163" s="54"/>
      <c r="AD163" s="54"/>
      <c r="AE163" s="54"/>
      <c r="AF163" s="54"/>
      <c r="AG163" s="54"/>
      <c r="AH163" s="54"/>
      <c r="AI163" s="54"/>
      <c r="AJ163" s="54"/>
      <c r="AK163" s="54"/>
      <c r="AL163" s="54"/>
      <c r="AM163" s="54"/>
      <c r="AN163" s="54"/>
      <c r="AO163" s="54"/>
      <c r="AP163" s="54" t="s">
        <v>31</v>
      </c>
      <c r="AQ163" s="54"/>
      <c r="AR163" s="54"/>
      <c r="AS163" s="54"/>
      <c r="AT163" s="54"/>
      <c r="AU163" s="54"/>
      <c r="AV163" s="54" t="s">
        <v>73</v>
      </c>
      <c r="AW163" s="80"/>
    </row>
    <row r="164" spans="1:49" ht="12.95" customHeight="1" x14ac:dyDescent="0.25">
      <c r="A164" s="89"/>
      <c r="B164" s="54" t="s">
        <v>34</v>
      </c>
      <c r="C164" s="54"/>
      <c r="D164" s="247"/>
      <c r="E164" s="247"/>
      <c r="F164" s="247"/>
      <c r="G164" s="247"/>
      <c r="H164" s="247"/>
      <c r="I164" s="247"/>
      <c r="J164" s="247"/>
      <c r="K164" s="247"/>
      <c r="L164" s="247"/>
      <c r="M164" s="247"/>
      <c r="N164" s="247"/>
      <c r="O164" s="247"/>
      <c r="P164" s="247"/>
      <c r="Q164" s="247"/>
      <c r="R164" s="247"/>
      <c r="S164" s="247"/>
      <c r="T164" s="247"/>
      <c r="U164" s="247"/>
      <c r="V164" s="247"/>
      <c r="W164" s="247"/>
      <c r="X164" s="247"/>
      <c r="Y164" s="247"/>
      <c r="Z164" s="247"/>
      <c r="AA164" s="62"/>
      <c r="AB164" s="247"/>
      <c r="AC164" s="247"/>
      <c r="AD164" s="247"/>
      <c r="AE164" s="247"/>
      <c r="AF164" s="247"/>
      <c r="AG164" s="247"/>
      <c r="AH164" s="247"/>
      <c r="AI164" s="247"/>
      <c r="AJ164" s="247"/>
      <c r="AK164" s="247"/>
      <c r="AL164" s="247"/>
      <c r="AM164" s="247"/>
      <c r="AN164" s="247"/>
      <c r="AO164" s="62"/>
      <c r="AP164" s="260"/>
      <c r="AQ164" s="260"/>
      <c r="AR164" s="260"/>
      <c r="AS164" s="260"/>
      <c r="AT164" s="260"/>
      <c r="AU164" s="260"/>
      <c r="AV164" s="260"/>
      <c r="AW164" s="80"/>
    </row>
    <row r="165" spans="1:49" ht="12.95" customHeight="1" x14ac:dyDescent="0.25">
      <c r="A165" s="89"/>
      <c r="B165" s="54" t="s">
        <v>38</v>
      </c>
      <c r="C165" s="54"/>
      <c r="D165" s="247"/>
      <c r="E165" s="247"/>
      <c r="F165" s="247"/>
      <c r="G165" s="247"/>
      <c r="H165" s="247"/>
      <c r="I165" s="247"/>
      <c r="J165" s="247"/>
      <c r="K165" s="247"/>
      <c r="L165" s="247"/>
      <c r="M165" s="247"/>
      <c r="N165" s="247"/>
      <c r="O165" s="247"/>
      <c r="P165" s="247"/>
      <c r="Q165" s="247"/>
      <c r="R165" s="247"/>
      <c r="S165" s="247"/>
      <c r="T165" s="247"/>
      <c r="U165" s="247"/>
      <c r="V165" s="247"/>
      <c r="W165" s="247"/>
      <c r="X165" s="247"/>
      <c r="Y165" s="247"/>
      <c r="Z165" s="247"/>
      <c r="AA165" s="62"/>
      <c r="AB165" s="261"/>
      <c r="AC165" s="261"/>
      <c r="AD165" s="261"/>
      <c r="AE165" s="261"/>
      <c r="AF165" s="261"/>
      <c r="AG165" s="261"/>
      <c r="AH165" s="261"/>
      <c r="AI165" s="261"/>
      <c r="AJ165" s="261"/>
      <c r="AK165" s="261"/>
      <c r="AL165" s="261"/>
      <c r="AM165" s="261"/>
      <c r="AN165" s="261"/>
      <c r="AO165" s="62"/>
      <c r="AP165" s="260"/>
      <c r="AQ165" s="260"/>
      <c r="AR165" s="260"/>
      <c r="AS165" s="260"/>
      <c r="AT165" s="260"/>
      <c r="AU165" s="260"/>
      <c r="AV165" s="260"/>
      <c r="AW165" s="80"/>
    </row>
    <row r="166" spans="1:49" ht="12.95" customHeight="1" x14ac:dyDescent="0.25">
      <c r="A166" s="89"/>
      <c r="B166" s="54" t="s">
        <v>39</v>
      </c>
      <c r="C166" s="54"/>
      <c r="D166" s="247"/>
      <c r="E166" s="247"/>
      <c r="F166" s="247"/>
      <c r="G166" s="247"/>
      <c r="H166" s="247"/>
      <c r="I166" s="247"/>
      <c r="J166" s="247"/>
      <c r="K166" s="247"/>
      <c r="L166" s="247"/>
      <c r="M166" s="247"/>
      <c r="N166" s="247"/>
      <c r="O166" s="247"/>
      <c r="P166" s="247"/>
      <c r="Q166" s="247"/>
      <c r="R166" s="247"/>
      <c r="S166" s="247"/>
      <c r="T166" s="247"/>
      <c r="U166" s="247"/>
      <c r="V166" s="247"/>
      <c r="W166" s="247"/>
      <c r="X166" s="247"/>
      <c r="Y166" s="247"/>
      <c r="Z166" s="247"/>
      <c r="AA166" s="62"/>
      <c r="AB166" s="261"/>
      <c r="AC166" s="261"/>
      <c r="AD166" s="261"/>
      <c r="AE166" s="261"/>
      <c r="AF166" s="261"/>
      <c r="AG166" s="261"/>
      <c r="AH166" s="261"/>
      <c r="AI166" s="261"/>
      <c r="AJ166" s="261"/>
      <c r="AK166" s="261"/>
      <c r="AL166" s="261"/>
      <c r="AM166" s="261"/>
      <c r="AN166" s="261"/>
      <c r="AO166" s="62"/>
      <c r="AP166" s="260"/>
      <c r="AQ166" s="260"/>
      <c r="AR166" s="260"/>
      <c r="AS166" s="260"/>
      <c r="AT166" s="260"/>
      <c r="AU166" s="260"/>
      <c r="AV166" s="260"/>
      <c r="AW166" s="80"/>
    </row>
    <row r="167" spans="1:49" ht="12.95" customHeight="1" x14ac:dyDescent="0.25">
      <c r="A167" s="89"/>
      <c r="B167" s="54" t="s">
        <v>40</v>
      </c>
      <c r="C167" s="54"/>
      <c r="D167" s="247"/>
      <c r="E167" s="247"/>
      <c r="F167" s="247"/>
      <c r="G167" s="247"/>
      <c r="H167" s="247"/>
      <c r="I167" s="247"/>
      <c r="J167" s="247"/>
      <c r="K167" s="247"/>
      <c r="L167" s="247"/>
      <c r="M167" s="247"/>
      <c r="N167" s="247"/>
      <c r="O167" s="247"/>
      <c r="P167" s="247"/>
      <c r="Q167" s="247"/>
      <c r="R167" s="247"/>
      <c r="S167" s="247"/>
      <c r="T167" s="247"/>
      <c r="U167" s="247"/>
      <c r="V167" s="247"/>
      <c r="W167" s="247"/>
      <c r="X167" s="247"/>
      <c r="Y167" s="247"/>
      <c r="Z167" s="247"/>
      <c r="AA167" s="62"/>
      <c r="AB167" s="261"/>
      <c r="AC167" s="261"/>
      <c r="AD167" s="261"/>
      <c r="AE167" s="261"/>
      <c r="AF167" s="261"/>
      <c r="AG167" s="261"/>
      <c r="AH167" s="261"/>
      <c r="AI167" s="261"/>
      <c r="AJ167" s="261"/>
      <c r="AK167" s="261"/>
      <c r="AL167" s="261"/>
      <c r="AM167" s="261"/>
      <c r="AN167" s="261"/>
      <c r="AO167" s="62"/>
      <c r="AP167" s="260"/>
      <c r="AQ167" s="260"/>
      <c r="AR167" s="260"/>
      <c r="AS167" s="260"/>
      <c r="AT167" s="260"/>
      <c r="AU167" s="260"/>
      <c r="AV167" s="260"/>
      <c r="AW167" s="80"/>
    </row>
    <row r="168" spans="1:49" ht="5.0999999999999996" customHeight="1" x14ac:dyDescent="0.25">
      <c r="A168" s="89"/>
      <c r="B168" s="54"/>
      <c r="C168" s="54"/>
      <c r="D168" s="54"/>
      <c r="E168" s="54"/>
      <c r="F168" s="54"/>
      <c r="G168" s="54"/>
      <c r="H168" s="54"/>
      <c r="I168" s="54"/>
      <c r="J168" s="54"/>
      <c r="K168" s="54"/>
      <c r="L168" s="54"/>
      <c r="M168" s="54"/>
      <c r="N168" s="54"/>
      <c r="O168" s="54"/>
      <c r="P168" s="54"/>
      <c r="Q168" s="54"/>
      <c r="R168" s="54"/>
      <c r="S168" s="54"/>
      <c r="T168" s="54"/>
      <c r="U168" s="54"/>
      <c r="V168" s="54"/>
      <c r="W168" s="54"/>
      <c r="X168" s="54"/>
      <c r="Y168" s="54"/>
      <c r="Z168" s="54"/>
      <c r="AA168" s="54"/>
      <c r="AB168" s="54"/>
      <c r="AC168" s="54"/>
      <c r="AD168" s="54"/>
      <c r="AE168" s="54"/>
      <c r="AF168" s="54"/>
      <c r="AG168" s="54"/>
      <c r="AH168" s="54"/>
      <c r="AI168" s="54"/>
      <c r="AJ168" s="54"/>
      <c r="AK168" s="54"/>
      <c r="AL168" s="54"/>
      <c r="AM168" s="54"/>
      <c r="AN168" s="54"/>
      <c r="AO168" s="54"/>
      <c r="AP168" s="54"/>
      <c r="AQ168" s="54"/>
      <c r="AR168" s="54"/>
      <c r="AS168" s="54"/>
      <c r="AT168" s="54"/>
      <c r="AU168" s="54"/>
      <c r="AV168" s="54"/>
      <c r="AW168" s="80"/>
    </row>
    <row r="169" spans="1:49" ht="12.95" customHeight="1" x14ac:dyDescent="0.25">
      <c r="A169" s="93"/>
      <c r="B169" s="72" t="s">
        <v>73</v>
      </c>
      <c r="C169" s="72"/>
      <c r="D169" s="73" t="s">
        <v>309</v>
      </c>
      <c r="E169" s="72"/>
      <c r="F169" s="72"/>
      <c r="G169" s="72"/>
      <c r="H169" s="72"/>
      <c r="I169" s="72"/>
      <c r="J169" s="72"/>
      <c r="K169" s="72"/>
      <c r="L169" s="72"/>
      <c r="M169" s="72"/>
      <c r="N169" s="72"/>
      <c r="O169" s="72"/>
      <c r="P169" s="72"/>
      <c r="Q169" s="72"/>
      <c r="R169" s="72"/>
      <c r="S169" s="72"/>
      <c r="T169" s="72"/>
      <c r="U169" s="72"/>
      <c r="V169" s="72"/>
      <c r="W169" s="72"/>
      <c r="X169" s="72"/>
      <c r="Y169" s="72"/>
      <c r="Z169" s="72"/>
      <c r="AA169" s="72"/>
      <c r="AB169" s="72"/>
      <c r="AC169" s="72"/>
      <c r="AD169" s="72"/>
      <c r="AE169" s="72"/>
      <c r="AF169" s="72"/>
      <c r="AG169" s="74"/>
      <c r="AH169" s="74"/>
      <c r="AI169" s="74"/>
      <c r="AJ169" s="74"/>
      <c r="AK169" s="74"/>
      <c r="AL169" s="72"/>
      <c r="AM169" s="72"/>
      <c r="AN169" s="72"/>
      <c r="AO169" s="72"/>
      <c r="AP169" s="72"/>
      <c r="AQ169" s="72"/>
      <c r="AR169" s="72"/>
      <c r="AS169" s="72"/>
      <c r="AT169" s="72"/>
      <c r="AU169" s="72"/>
      <c r="AV169" s="72"/>
      <c r="AW169" s="94"/>
    </row>
    <row r="170" spans="1:49" ht="5.0999999999999996" customHeight="1" x14ac:dyDescent="0.25">
      <c r="A170" s="95"/>
      <c r="B170" s="76"/>
      <c r="C170" s="76"/>
      <c r="D170" s="76"/>
      <c r="E170" s="76"/>
      <c r="F170" s="76"/>
      <c r="G170" s="76"/>
      <c r="H170" s="76"/>
      <c r="I170" s="76"/>
      <c r="J170" s="76"/>
      <c r="K170" s="76"/>
      <c r="L170" s="76"/>
      <c r="M170" s="76"/>
      <c r="N170" s="76"/>
      <c r="O170" s="76"/>
      <c r="P170" s="76"/>
      <c r="Q170" s="76"/>
      <c r="R170" s="76"/>
      <c r="S170" s="76"/>
      <c r="T170" s="76"/>
      <c r="U170" s="76"/>
      <c r="V170" s="76"/>
      <c r="W170" s="76"/>
      <c r="X170" s="76"/>
      <c r="Y170" s="76"/>
      <c r="Z170" s="76"/>
      <c r="AA170" s="76"/>
      <c r="AB170" s="76"/>
      <c r="AC170" s="76"/>
      <c r="AD170" s="76"/>
      <c r="AE170" s="76"/>
      <c r="AF170" s="76"/>
      <c r="AG170" s="76"/>
      <c r="AH170" s="76"/>
      <c r="AI170" s="76"/>
      <c r="AJ170" s="76"/>
      <c r="AK170" s="76"/>
      <c r="AL170" s="76"/>
      <c r="AM170" s="76"/>
      <c r="AN170" s="76"/>
      <c r="AO170" s="76"/>
      <c r="AP170" s="76"/>
      <c r="AQ170" s="76"/>
      <c r="AR170" s="76"/>
      <c r="AS170" s="76"/>
      <c r="AT170" s="76"/>
      <c r="AU170" s="76"/>
      <c r="AV170" s="76"/>
      <c r="AW170" s="96"/>
    </row>
    <row r="171" spans="1:49" ht="4.5" customHeight="1" x14ac:dyDescent="0.25"/>
    <row r="172" spans="1:49" ht="5.0999999999999996" customHeight="1" x14ac:dyDescent="0.25">
      <c r="A172" s="87"/>
      <c r="B172" s="64"/>
      <c r="C172" s="64"/>
      <c r="D172" s="64"/>
      <c r="E172" s="64"/>
      <c r="F172" s="64"/>
      <c r="G172" s="64"/>
      <c r="H172" s="64"/>
      <c r="I172" s="64"/>
      <c r="J172" s="64"/>
      <c r="K172" s="64"/>
      <c r="L172" s="64"/>
      <c r="M172" s="64"/>
      <c r="N172" s="64"/>
      <c r="O172" s="64"/>
      <c r="P172" s="64"/>
      <c r="Q172" s="64"/>
      <c r="R172" s="64"/>
      <c r="S172" s="64"/>
      <c r="T172" s="64"/>
      <c r="U172" s="64"/>
      <c r="V172" s="64"/>
      <c r="W172" s="64"/>
      <c r="X172" s="64"/>
      <c r="Y172" s="64"/>
      <c r="Z172" s="64"/>
      <c r="AA172" s="64"/>
      <c r="AB172" s="64"/>
      <c r="AC172" s="64"/>
      <c r="AD172" s="64"/>
      <c r="AE172" s="64"/>
      <c r="AF172" s="64"/>
      <c r="AG172" s="64"/>
      <c r="AH172" s="64"/>
      <c r="AI172" s="64"/>
      <c r="AJ172" s="64"/>
      <c r="AK172" s="64"/>
      <c r="AL172" s="64"/>
      <c r="AM172" s="64"/>
      <c r="AN172" s="64"/>
      <c r="AO172" s="64"/>
      <c r="AP172" s="64"/>
      <c r="AQ172" s="64"/>
      <c r="AR172" s="64"/>
      <c r="AS172" s="64"/>
      <c r="AT172" s="64"/>
      <c r="AU172" s="64"/>
      <c r="AV172" s="64"/>
      <c r="AW172" s="88"/>
    </row>
    <row r="173" spans="1:49" ht="12.95" customHeight="1" x14ac:dyDescent="0.25">
      <c r="A173" s="89"/>
      <c r="B173" s="181" t="s">
        <v>398</v>
      </c>
      <c r="C173" s="181"/>
      <c r="D173" s="181"/>
      <c r="E173" s="181"/>
      <c r="F173" s="181"/>
      <c r="G173" s="181"/>
      <c r="H173" s="181"/>
      <c r="I173" s="181"/>
      <c r="J173" s="181"/>
      <c r="K173" s="181"/>
      <c r="L173" s="181"/>
      <c r="M173" s="181"/>
      <c r="N173" s="181"/>
      <c r="O173" s="181"/>
      <c r="P173" s="181"/>
      <c r="Q173" s="181"/>
      <c r="R173" s="181"/>
      <c r="S173" s="181"/>
      <c r="T173" s="181"/>
      <c r="U173" s="181"/>
      <c r="V173" s="181"/>
      <c r="W173" s="181"/>
      <c r="X173" s="181"/>
      <c r="Y173" s="181"/>
      <c r="Z173" s="181"/>
      <c r="AA173" s="181"/>
      <c r="AB173" s="181"/>
      <c r="AC173" s="181"/>
      <c r="AD173" s="181"/>
      <c r="AE173" s="181"/>
      <c r="AF173" s="181"/>
      <c r="AG173" s="181"/>
      <c r="AH173" s="181"/>
      <c r="AI173" s="181"/>
      <c r="AJ173" s="181"/>
      <c r="AK173" s="181"/>
      <c r="AL173" s="181"/>
      <c r="AM173" s="181"/>
      <c r="AN173" s="181"/>
      <c r="AO173" s="181"/>
      <c r="AP173" s="181"/>
      <c r="AQ173" s="181"/>
      <c r="AR173" s="181"/>
      <c r="AS173" s="181"/>
      <c r="AT173" s="181"/>
      <c r="AU173" s="181"/>
      <c r="AV173" s="181"/>
      <c r="AW173" s="80"/>
    </row>
    <row r="174" spans="1:49" s="54" customFormat="1" ht="4.5" customHeight="1" x14ac:dyDescent="0.25">
      <c r="A174" s="89"/>
      <c r="AW174" s="80"/>
    </row>
    <row r="175" spans="1:49" ht="12.95" customHeight="1" x14ac:dyDescent="0.25">
      <c r="A175" s="89"/>
      <c r="B175" s="54" t="s">
        <v>95</v>
      </c>
      <c r="C175" s="54"/>
      <c r="D175" s="54"/>
      <c r="E175" s="54"/>
      <c r="F175" s="54"/>
      <c r="G175" s="54"/>
      <c r="H175" s="54"/>
      <c r="I175" s="54"/>
      <c r="J175" s="54"/>
      <c r="K175" s="54"/>
      <c r="L175" s="54"/>
      <c r="M175" s="54"/>
      <c r="N175" s="54"/>
      <c r="O175" s="54"/>
      <c r="P175" s="54"/>
      <c r="Q175" s="54"/>
      <c r="R175" s="54"/>
      <c r="S175" s="54"/>
      <c r="T175" s="54"/>
      <c r="U175" s="54"/>
      <c r="V175" s="54"/>
      <c r="W175" s="54"/>
      <c r="X175" s="54"/>
      <c r="Y175" s="54"/>
      <c r="Z175" s="54"/>
      <c r="AA175" s="54"/>
      <c r="AB175" s="54"/>
      <c r="AC175" s="54"/>
      <c r="AD175" s="54"/>
      <c r="AE175" s="54"/>
      <c r="AF175" s="54"/>
      <c r="AG175" s="54"/>
      <c r="AH175" s="54"/>
      <c r="AI175" s="54"/>
      <c r="AJ175" s="54"/>
      <c r="AK175" s="54"/>
      <c r="AL175" s="54"/>
      <c r="AM175" s="71"/>
      <c r="AN175" s="262"/>
      <c r="AO175" s="262"/>
      <c r="AP175" s="262"/>
      <c r="AQ175" s="262"/>
      <c r="AR175" s="262"/>
      <c r="AS175" s="262"/>
      <c r="AT175" s="262"/>
      <c r="AU175" s="262"/>
      <c r="AV175" s="262"/>
      <c r="AW175" s="80"/>
    </row>
    <row r="176" spans="1:49" ht="4.5" customHeight="1" x14ac:dyDescent="0.25">
      <c r="A176" s="89"/>
      <c r="B176" s="54"/>
      <c r="C176" s="54"/>
      <c r="D176" s="54"/>
      <c r="E176" s="54"/>
      <c r="F176" s="54"/>
      <c r="G176" s="54"/>
      <c r="H176" s="54"/>
      <c r="I176" s="54"/>
      <c r="J176" s="54"/>
      <c r="K176" s="54"/>
      <c r="L176" s="54"/>
      <c r="M176" s="54"/>
      <c r="N176" s="54"/>
      <c r="O176" s="54"/>
      <c r="P176" s="54"/>
      <c r="Q176" s="54"/>
      <c r="R176" s="54"/>
      <c r="S176" s="54"/>
      <c r="T176" s="54"/>
      <c r="U176" s="54"/>
      <c r="V176" s="54"/>
      <c r="W176" s="54"/>
      <c r="X176" s="54"/>
      <c r="Y176" s="54"/>
      <c r="Z176" s="54"/>
      <c r="AA176" s="54"/>
      <c r="AB176" s="54"/>
      <c r="AC176" s="54"/>
      <c r="AD176" s="54"/>
      <c r="AE176" s="54"/>
      <c r="AF176" s="54"/>
      <c r="AG176" s="54"/>
      <c r="AH176" s="54"/>
      <c r="AI176" s="54"/>
      <c r="AJ176" s="54"/>
      <c r="AK176" s="54"/>
      <c r="AL176" s="54"/>
      <c r="AM176" s="54"/>
      <c r="AN176" s="54"/>
      <c r="AO176" s="54"/>
      <c r="AP176" s="54"/>
      <c r="AQ176" s="54"/>
      <c r="AR176" s="54"/>
      <c r="AS176" s="54"/>
      <c r="AT176" s="54"/>
      <c r="AU176" s="54"/>
      <c r="AV176" s="54"/>
      <c r="AW176" s="80"/>
    </row>
    <row r="177" spans="1:49" ht="12.95" customHeight="1" x14ac:dyDescent="0.25">
      <c r="A177" s="89"/>
      <c r="B177" s="54" t="s">
        <v>329</v>
      </c>
      <c r="C177" s="54"/>
      <c r="D177" s="54"/>
      <c r="E177" s="54"/>
      <c r="F177" s="54"/>
      <c r="G177" s="54"/>
      <c r="H177" s="54"/>
      <c r="I177" s="54"/>
      <c r="J177" s="54"/>
      <c r="K177" s="54"/>
      <c r="L177" s="54"/>
      <c r="M177" s="54"/>
      <c r="N177" s="54"/>
      <c r="O177" s="54"/>
      <c r="P177" s="54"/>
      <c r="Q177" s="54"/>
      <c r="R177" s="54"/>
      <c r="S177" s="54"/>
      <c r="T177" s="54"/>
      <c r="U177" s="54"/>
      <c r="V177" s="54"/>
      <c r="W177" s="54"/>
      <c r="X177" s="54"/>
      <c r="Y177" s="54"/>
      <c r="Z177" s="54"/>
      <c r="AA177" s="54"/>
      <c r="AB177" s="54"/>
      <c r="AC177" s="54"/>
      <c r="AD177" s="54"/>
      <c r="AE177" s="54"/>
      <c r="AF177" s="54"/>
      <c r="AG177" s="54"/>
      <c r="AH177" s="54"/>
      <c r="AI177" s="54"/>
      <c r="AJ177" s="54"/>
      <c r="AK177" s="54"/>
      <c r="AL177" s="54"/>
      <c r="AM177" s="54"/>
      <c r="AN177" s="54"/>
      <c r="AO177" s="54"/>
      <c r="AP177" s="260"/>
      <c r="AQ177" s="260"/>
      <c r="AR177" s="260"/>
      <c r="AS177" s="260"/>
      <c r="AT177" s="260"/>
      <c r="AU177" s="260"/>
      <c r="AV177" s="260"/>
      <c r="AW177" s="80"/>
    </row>
    <row r="178" spans="1:49" ht="4.5" customHeight="1" x14ac:dyDescent="0.25">
      <c r="A178" s="89"/>
      <c r="B178" s="54"/>
      <c r="C178" s="54"/>
      <c r="D178" s="54"/>
      <c r="E178" s="54"/>
      <c r="F178" s="54"/>
      <c r="G178" s="54"/>
      <c r="H178" s="54"/>
      <c r="I178" s="54"/>
      <c r="J178" s="54"/>
      <c r="K178" s="54"/>
      <c r="L178" s="54"/>
      <c r="M178" s="54"/>
      <c r="N178" s="54"/>
      <c r="O178" s="54"/>
      <c r="P178" s="54"/>
      <c r="Q178" s="54"/>
      <c r="R178" s="54"/>
      <c r="S178" s="54"/>
      <c r="T178" s="54"/>
      <c r="U178" s="54"/>
      <c r="V178" s="54"/>
      <c r="W178" s="54"/>
      <c r="X178" s="54"/>
      <c r="Y178" s="54"/>
      <c r="Z178" s="54"/>
      <c r="AA178" s="54"/>
      <c r="AB178" s="54"/>
      <c r="AC178" s="54"/>
      <c r="AD178" s="54"/>
      <c r="AE178" s="54"/>
      <c r="AF178" s="54"/>
      <c r="AG178" s="54"/>
      <c r="AH178" s="54"/>
      <c r="AI178" s="54"/>
      <c r="AJ178" s="54"/>
      <c r="AK178" s="54"/>
      <c r="AL178" s="54"/>
      <c r="AM178" s="54"/>
      <c r="AN178" s="54"/>
      <c r="AO178" s="54"/>
      <c r="AP178" s="54"/>
      <c r="AQ178" s="54"/>
      <c r="AR178" s="54"/>
      <c r="AS178" s="54"/>
      <c r="AT178" s="54"/>
      <c r="AU178" s="54"/>
      <c r="AV178" s="54"/>
      <c r="AW178" s="80"/>
    </row>
    <row r="179" spans="1:49" ht="12.95" customHeight="1" x14ac:dyDescent="0.25">
      <c r="A179" s="89"/>
      <c r="B179" s="72" t="s">
        <v>80</v>
      </c>
      <c r="C179" s="54"/>
      <c r="D179" s="54"/>
      <c r="E179" s="54"/>
      <c r="F179" s="54"/>
      <c r="G179" s="54"/>
      <c r="H179" s="54"/>
      <c r="I179" s="54"/>
      <c r="J179" s="54"/>
      <c r="K179" s="54"/>
      <c r="L179" s="54"/>
      <c r="M179" s="54"/>
      <c r="N179" s="54"/>
      <c r="O179" s="54"/>
      <c r="P179" s="54"/>
      <c r="Q179" s="54"/>
      <c r="R179" s="54"/>
      <c r="S179" s="54"/>
      <c r="T179" s="54"/>
      <c r="U179" s="54"/>
      <c r="V179" s="54"/>
      <c r="W179" s="54"/>
      <c r="X179" s="54"/>
      <c r="Y179" s="54"/>
      <c r="Z179" s="54"/>
      <c r="AA179" s="54"/>
      <c r="AB179" s="54"/>
      <c r="AC179" s="54"/>
      <c r="AD179" s="54"/>
      <c r="AE179" s="54"/>
      <c r="AF179" s="54"/>
      <c r="AG179" s="54"/>
      <c r="AH179" s="54"/>
      <c r="AI179" s="54"/>
      <c r="AJ179" s="54"/>
      <c r="AK179" s="54"/>
      <c r="AL179" s="54"/>
      <c r="AM179" s="54"/>
      <c r="AN179" s="54"/>
      <c r="AO179" s="54"/>
      <c r="AP179" s="54"/>
      <c r="AQ179" s="54"/>
      <c r="AR179" s="54"/>
      <c r="AS179" s="54"/>
      <c r="AT179" s="54"/>
      <c r="AU179" s="54"/>
      <c r="AV179" s="54"/>
      <c r="AW179" s="80"/>
    </row>
    <row r="180" spans="1:49" ht="5.0999999999999996" customHeight="1" x14ac:dyDescent="0.25">
      <c r="A180" s="90"/>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c r="AA180" s="67"/>
      <c r="AB180" s="67"/>
      <c r="AC180" s="67"/>
      <c r="AD180" s="67"/>
      <c r="AE180" s="67"/>
      <c r="AF180" s="67"/>
      <c r="AG180" s="67"/>
      <c r="AH180" s="67"/>
      <c r="AI180" s="67"/>
      <c r="AJ180" s="67"/>
      <c r="AK180" s="67"/>
      <c r="AL180" s="67"/>
      <c r="AM180" s="67"/>
      <c r="AN180" s="67"/>
      <c r="AO180" s="67"/>
      <c r="AP180" s="67"/>
      <c r="AQ180" s="67"/>
      <c r="AR180" s="67"/>
      <c r="AS180" s="67"/>
      <c r="AT180" s="67"/>
      <c r="AU180" s="67"/>
      <c r="AV180" s="67"/>
      <c r="AW180" s="91"/>
    </row>
    <row r="181" spans="1:49" ht="4.5" customHeight="1" x14ac:dyDescent="0.25"/>
    <row r="182" spans="1:49" ht="4.5" customHeight="1" x14ac:dyDescent="0.25">
      <c r="A182" s="87"/>
      <c r="B182" s="64"/>
      <c r="C182" s="64"/>
      <c r="D182" s="64"/>
      <c r="E182" s="64"/>
      <c r="F182" s="64"/>
      <c r="G182" s="64"/>
      <c r="H182" s="64"/>
      <c r="I182" s="64"/>
      <c r="J182" s="64"/>
      <c r="K182" s="64"/>
      <c r="L182" s="64"/>
      <c r="M182" s="64"/>
      <c r="N182" s="64"/>
      <c r="O182" s="64"/>
      <c r="P182" s="64"/>
      <c r="Q182" s="64"/>
      <c r="R182" s="64"/>
      <c r="S182" s="64"/>
      <c r="T182" s="64"/>
      <c r="U182" s="64"/>
      <c r="V182" s="64"/>
      <c r="W182" s="64"/>
      <c r="X182" s="64"/>
      <c r="Y182" s="64"/>
      <c r="Z182" s="64"/>
      <c r="AA182" s="64"/>
      <c r="AB182" s="64"/>
      <c r="AC182" s="64"/>
      <c r="AD182" s="64"/>
      <c r="AE182" s="64"/>
      <c r="AF182" s="64"/>
      <c r="AG182" s="64"/>
      <c r="AH182" s="64"/>
      <c r="AI182" s="64"/>
      <c r="AJ182" s="64"/>
      <c r="AK182" s="64"/>
      <c r="AL182" s="64"/>
      <c r="AM182" s="64"/>
      <c r="AN182" s="64"/>
      <c r="AO182" s="64"/>
      <c r="AP182" s="64"/>
      <c r="AQ182" s="64"/>
      <c r="AR182" s="64"/>
      <c r="AS182" s="64"/>
      <c r="AT182" s="64"/>
      <c r="AU182" s="64"/>
      <c r="AV182" s="64"/>
      <c r="AW182" s="88"/>
    </row>
    <row r="183" spans="1:49" ht="12.95" customHeight="1" x14ac:dyDescent="0.25">
      <c r="A183" s="89"/>
      <c r="B183" s="181" t="s">
        <v>381</v>
      </c>
      <c r="C183" s="181"/>
      <c r="D183" s="181"/>
      <c r="E183" s="181"/>
      <c r="F183" s="181"/>
      <c r="G183" s="181"/>
      <c r="H183" s="181"/>
      <c r="I183" s="181"/>
      <c r="J183" s="181"/>
      <c r="K183" s="181"/>
      <c r="L183" s="181"/>
      <c r="M183" s="181"/>
      <c r="N183" s="181"/>
      <c r="O183" s="181"/>
      <c r="P183" s="181"/>
      <c r="Q183" s="181"/>
      <c r="R183" s="181"/>
      <c r="S183" s="181"/>
      <c r="T183" s="181"/>
      <c r="U183" s="181"/>
      <c r="V183" s="181"/>
      <c r="W183" s="181"/>
      <c r="X183" s="181"/>
      <c r="Y183" s="181"/>
      <c r="Z183" s="181"/>
      <c r="AA183" s="181"/>
      <c r="AB183" s="181"/>
      <c r="AC183" s="181"/>
      <c r="AD183" s="181"/>
      <c r="AE183" s="181"/>
      <c r="AF183" s="181"/>
      <c r="AG183" s="181"/>
      <c r="AH183" s="181"/>
      <c r="AI183" s="181"/>
      <c r="AJ183" s="181"/>
      <c r="AK183" s="181"/>
      <c r="AL183" s="181"/>
      <c r="AM183" s="181"/>
      <c r="AN183" s="181"/>
      <c r="AO183" s="181"/>
      <c r="AP183" s="181"/>
      <c r="AQ183" s="181"/>
      <c r="AR183" s="181"/>
      <c r="AS183" s="181"/>
      <c r="AT183" s="181"/>
      <c r="AU183" s="181"/>
      <c r="AV183" s="181"/>
      <c r="AW183" s="80"/>
    </row>
    <row r="184" spans="1:49" ht="5.0999999999999996" customHeight="1" x14ac:dyDescent="0.25">
      <c r="A184" s="89"/>
      <c r="B184" s="54"/>
      <c r="C184" s="54"/>
      <c r="D184" s="54"/>
      <c r="E184" s="54"/>
      <c r="F184" s="54"/>
      <c r="G184" s="54"/>
      <c r="H184" s="54"/>
      <c r="I184" s="54"/>
      <c r="J184" s="54"/>
      <c r="K184" s="54"/>
      <c r="L184" s="54"/>
      <c r="M184" s="54"/>
      <c r="N184" s="54"/>
      <c r="O184" s="54"/>
      <c r="P184" s="54"/>
      <c r="Q184" s="54"/>
      <c r="R184" s="54"/>
      <c r="S184" s="54"/>
      <c r="T184" s="54"/>
      <c r="U184" s="54"/>
      <c r="V184" s="54"/>
      <c r="W184" s="54"/>
      <c r="X184" s="54"/>
      <c r="Y184" s="54"/>
      <c r="Z184" s="54"/>
      <c r="AA184" s="54"/>
      <c r="AB184" s="54"/>
      <c r="AC184" s="54"/>
      <c r="AD184" s="54"/>
      <c r="AE184" s="54"/>
      <c r="AF184" s="54"/>
      <c r="AG184" s="54"/>
      <c r="AH184" s="54"/>
      <c r="AI184" s="54"/>
      <c r="AJ184" s="54"/>
      <c r="AK184" s="54"/>
      <c r="AL184" s="54"/>
      <c r="AM184" s="54"/>
      <c r="AN184" s="54"/>
      <c r="AO184" s="54"/>
      <c r="AP184" s="54"/>
      <c r="AQ184" s="54"/>
      <c r="AR184" s="54"/>
      <c r="AS184" s="54"/>
      <c r="AT184" s="54"/>
      <c r="AU184" s="54"/>
      <c r="AV184" s="54"/>
      <c r="AW184" s="80"/>
    </row>
    <row r="185" spans="1:49" ht="12.95" customHeight="1" x14ac:dyDescent="0.25">
      <c r="A185" s="89"/>
      <c r="B185" s="54" t="s">
        <v>71</v>
      </c>
      <c r="C185" s="54"/>
      <c r="D185" s="54"/>
      <c r="E185" s="54"/>
      <c r="F185" s="54"/>
      <c r="G185" s="54"/>
      <c r="H185" s="54"/>
      <c r="I185" s="54"/>
      <c r="J185" s="54"/>
      <c r="K185" s="54"/>
      <c r="L185" s="54"/>
      <c r="M185" s="54"/>
      <c r="N185" s="54"/>
      <c r="O185" s="54"/>
      <c r="P185" s="54"/>
      <c r="Q185" s="54"/>
      <c r="R185" s="54"/>
      <c r="S185" s="54"/>
      <c r="T185" s="54"/>
      <c r="U185" s="54"/>
      <c r="V185" s="54"/>
      <c r="W185" s="54"/>
      <c r="X185" s="54"/>
      <c r="Y185" s="54"/>
      <c r="Z185" s="54"/>
      <c r="AA185" s="266"/>
      <c r="AB185" s="266"/>
      <c r="AC185" s="266"/>
      <c r="AD185" s="266"/>
      <c r="AE185" s="266"/>
      <c r="AF185" s="266"/>
      <c r="AG185" s="266"/>
      <c r="AH185" s="266"/>
      <c r="AI185" s="266"/>
      <c r="AJ185" s="266"/>
      <c r="AK185" s="266"/>
      <c r="AL185" s="54"/>
      <c r="AM185" s="71"/>
      <c r="AN185" s="262"/>
      <c r="AO185" s="262"/>
      <c r="AP185" s="262"/>
      <c r="AQ185" s="262"/>
      <c r="AR185" s="262"/>
      <c r="AS185" s="262"/>
      <c r="AT185" s="262"/>
      <c r="AU185" s="262"/>
      <c r="AV185" s="262"/>
      <c r="AW185" s="80"/>
    </row>
    <row r="186" spans="1:49" ht="5.0999999999999996" customHeight="1" x14ac:dyDescent="0.25">
      <c r="A186" s="89"/>
      <c r="B186" s="54"/>
      <c r="C186" s="54"/>
      <c r="D186" s="54"/>
      <c r="E186" s="54"/>
      <c r="F186" s="54"/>
      <c r="G186" s="54"/>
      <c r="H186" s="54"/>
      <c r="I186" s="54"/>
      <c r="J186" s="54"/>
      <c r="K186" s="54"/>
      <c r="L186" s="54"/>
      <c r="M186" s="54"/>
      <c r="N186" s="54"/>
      <c r="O186" s="54"/>
      <c r="P186" s="54"/>
      <c r="Q186" s="54"/>
      <c r="R186" s="54"/>
      <c r="S186" s="54"/>
      <c r="T186" s="54"/>
      <c r="U186" s="54"/>
      <c r="V186" s="54"/>
      <c r="W186" s="54"/>
      <c r="X186" s="54"/>
      <c r="Y186" s="54"/>
      <c r="Z186" s="54"/>
      <c r="AA186" s="54"/>
      <c r="AB186" s="54"/>
      <c r="AC186" s="54"/>
      <c r="AD186" s="54"/>
      <c r="AE186" s="54"/>
      <c r="AF186" s="54"/>
      <c r="AG186" s="54"/>
      <c r="AH186" s="54"/>
      <c r="AI186" s="54"/>
      <c r="AJ186" s="54"/>
      <c r="AK186" s="54"/>
      <c r="AL186" s="54"/>
      <c r="AM186" s="54"/>
      <c r="AN186" s="54"/>
      <c r="AO186" s="54"/>
      <c r="AP186" s="54"/>
      <c r="AQ186" s="54"/>
      <c r="AR186" s="54"/>
      <c r="AS186" s="54"/>
      <c r="AT186" s="54"/>
      <c r="AU186" s="54"/>
      <c r="AV186" s="54"/>
      <c r="AW186" s="80"/>
    </row>
    <row r="187" spans="1:49" ht="12.95" customHeight="1" x14ac:dyDescent="0.25">
      <c r="A187" s="89"/>
      <c r="B187" s="54"/>
      <c r="C187" s="54"/>
      <c r="D187" s="54" t="s">
        <v>74</v>
      </c>
      <c r="E187" s="54"/>
      <c r="F187" s="54"/>
      <c r="G187" s="54"/>
      <c r="H187" s="54"/>
      <c r="I187" s="54"/>
      <c r="J187" s="54"/>
      <c r="K187" s="54"/>
      <c r="L187" s="54"/>
      <c r="M187" s="54"/>
      <c r="N187" s="54"/>
      <c r="O187" s="54"/>
      <c r="P187" s="54"/>
      <c r="Q187" s="54"/>
      <c r="R187" s="54"/>
      <c r="S187" s="54"/>
      <c r="T187" s="54" t="s">
        <v>75</v>
      </c>
      <c r="U187" s="54"/>
      <c r="V187" s="54"/>
      <c r="W187" s="54"/>
      <c r="X187" s="54"/>
      <c r="Y187" s="54"/>
      <c r="Z187" s="54" t="s">
        <v>76</v>
      </c>
      <c r="AA187" s="54"/>
      <c r="AB187" s="54"/>
      <c r="AC187" s="54"/>
      <c r="AD187" s="54"/>
      <c r="AE187" s="54"/>
      <c r="AF187" s="54"/>
      <c r="AG187" s="54"/>
      <c r="AH187" s="54"/>
      <c r="AI187" s="54"/>
      <c r="AJ187" s="54"/>
      <c r="AK187" s="54"/>
      <c r="AL187" s="54"/>
      <c r="AM187" s="54"/>
      <c r="AN187" s="54"/>
      <c r="AO187" s="54"/>
      <c r="AP187" s="54" t="s">
        <v>72</v>
      </c>
      <c r="AQ187" s="54"/>
      <c r="AR187" s="54"/>
      <c r="AS187" s="54"/>
      <c r="AT187" s="54"/>
      <c r="AU187" s="54"/>
      <c r="AV187" s="54" t="s">
        <v>73</v>
      </c>
      <c r="AW187" s="80"/>
    </row>
    <row r="188" spans="1:49" ht="12.95" customHeight="1" x14ac:dyDescent="0.25">
      <c r="A188" s="89"/>
      <c r="B188" s="54" t="s">
        <v>34</v>
      </c>
      <c r="C188" s="54"/>
      <c r="D188" s="247"/>
      <c r="E188" s="247"/>
      <c r="F188" s="247"/>
      <c r="G188" s="247"/>
      <c r="H188" s="247"/>
      <c r="I188" s="247"/>
      <c r="J188" s="247"/>
      <c r="K188" s="247"/>
      <c r="L188" s="247"/>
      <c r="M188" s="247"/>
      <c r="N188" s="247"/>
      <c r="O188" s="247"/>
      <c r="P188" s="247"/>
      <c r="Q188" s="247"/>
      <c r="R188" s="247"/>
      <c r="S188" s="62"/>
      <c r="T188" s="247"/>
      <c r="U188" s="247"/>
      <c r="V188" s="247"/>
      <c r="W188" s="247"/>
      <c r="X188" s="247"/>
      <c r="Y188" s="62"/>
      <c r="Z188" s="259"/>
      <c r="AA188" s="259"/>
      <c r="AB188" s="259"/>
      <c r="AC188" s="259"/>
      <c r="AD188" s="259"/>
      <c r="AE188" s="259"/>
      <c r="AF188" s="259"/>
      <c r="AG188" s="259"/>
      <c r="AH188" s="259"/>
      <c r="AI188" s="259"/>
      <c r="AJ188" s="259"/>
      <c r="AK188" s="259"/>
      <c r="AL188" s="259"/>
      <c r="AM188" s="259"/>
      <c r="AN188" s="259"/>
      <c r="AO188" s="62"/>
      <c r="AP188" s="260"/>
      <c r="AQ188" s="260"/>
      <c r="AR188" s="260"/>
      <c r="AS188" s="260"/>
      <c r="AT188" s="260"/>
      <c r="AU188" s="260"/>
      <c r="AV188" s="260"/>
      <c r="AW188" s="80"/>
    </row>
    <row r="189" spans="1:49" ht="12.95" customHeight="1" x14ac:dyDescent="0.25">
      <c r="A189" s="89"/>
      <c r="B189" s="54" t="s">
        <v>38</v>
      </c>
      <c r="C189" s="54"/>
      <c r="D189" s="247"/>
      <c r="E189" s="247"/>
      <c r="F189" s="247"/>
      <c r="G189" s="247"/>
      <c r="H189" s="247"/>
      <c r="I189" s="247"/>
      <c r="J189" s="247"/>
      <c r="K189" s="247"/>
      <c r="L189" s="247"/>
      <c r="M189" s="247"/>
      <c r="N189" s="247"/>
      <c r="O189" s="247"/>
      <c r="P189" s="247"/>
      <c r="Q189" s="247"/>
      <c r="R189" s="247"/>
      <c r="S189" s="62"/>
      <c r="T189" s="247"/>
      <c r="U189" s="247"/>
      <c r="V189" s="247"/>
      <c r="W189" s="247"/>
      <c r="X189" s="247"/>
      <c r="Y189" s="62"/>
      <c r="Z189" s="261"/>
      <c r="AA189" s="261"/>
      <c r="AB189" s="261"/>
      <c r="AC189" s="261"/>
      <c r="AD189" s="261"/>
      <c r="AE189" s="261"/>
      <c r="AF189" s="261"/>
      <c r="AG189" s="261"/>
      <c r="AH189" s="261"/>
      <c r="AI189" s="261"/>
      <c r="AJ189" s="261"/>
      <c r="AK189" s="261"/>
      <c r="AL189" s="261"/>
      <c r="AM189" s="261"/>
      <c r="AN189" s="261"/>
      <c r="AO189" s="62"/>
      <c r="AP189" s="260"/>
      <c r="AQ189" s="260"/>
      <c r="AR189" s="260"/>
      <c r="AS189" s="260"/>
      <c r="AT189" s="260"/>
      <c r="AU189" s="260"/>
      <c r="AV189" s="260"/>
      <c r="AW189" s="80"/>
    </row>
    <row r="190" spans="1:49" ht="4.5" customHeight="1" x14ac:dyDescent="0.25">
      <c r="A190" s="89"/>
      <c r="B190" s="54"/>
      <c r="C190" s="54"/>
      <c r="D190" s="54"/>
      <c r="E190" s="54"/>
      <c r="F190" s="54"/>
      <c r="G190" s="54"/>
      <c r="H190" s="54"/>
      <c r="I190" s="54"/>
      <c r="J190" s="54"/>
      <c r="K190" s="54"/>
      <c r="L190" s="54"/>
      <c r="M190" s="54"/>
      <c r="N190" s="54"/>
      <c r="O190" s="54"/>
      <c r="P190" s="54"/>
      <c r="Q190" s="54"/>
      <c r="R190" s="54"/>
      <c r="S190" s="54"/>
      <c r="T190" s="54"/>
      <c r="U190" s="54"/>
      <c r="V190" s="54"/>
      <c r="W190" s="54"/>
      <c r="X190" s="54"/>
      <c r="Y190" s="54"/>
      <c r="Z190" s="54"/>
      <c r="AA190" s="54"/>
      <c r="AB190" s="54"/>
      <c r="AC190" s="54"/>
      <c r="AD190" s="54"/>
      <c r="AE190" s="54"/>
      <c r="AF190" s="54"/>
      <c r="AG190" s="54"/>
      <c r="AH190" s="54"/>
      <c r="AI190" s="54"/>
      <c r="AJ190" s="54"/>
      <c r="AK190" s="54"/>
      <c r="AL190" s="54"/>
      <c r="AM190" s="54"/>
      <c r="AN190" s="54"/>
      <c r="AO190" s="54"/>
      <c r="AP190" s="54"/>
      <c r="AQ190" s="54"/>
      <c r="AR190" s="54"/>
      <c r="AS190" s="54"/>
      <c r="AT190" s="54"/>
      <c r="AU190" s="54"/>
      <c r="AV190" s="54"/>
      <c r="AW190" s="80"/>
    </row>
    <row r="191" spans="1:49" s="75" customFormat="1" ht="12.95" customHeight="1" x14ac:dyDescent="0.25">
      <c r="A191" s="93"/>
      <c r="B191" s="72" t="s">
        <v>73</v>
      </c>
      <c r="C191" s="72"/>
      <c r="D191" s="73" t="s">
        <v>77</v>
      </c>
      <c r="E191" s="72"/>
      <c r="F191" s="72"/>
      <c r="G191" s="72"/>
      <c r="H191" s="72"/>
      <c r="I191" s="72"/>
      <c r="J191" s="72"/>
      <c r="K191" s="72"/>
      <c r="L191" s="72"/>
      <c r="M191" s="72"/>
      <c r="N191" s="72"/>
      <c r="O191" s="72"/>
      <c r="P191" s="72"/>
      <c r="Q191" s="72"/>
      <c r="R191" s="72"/>
      <c r="S191" s="72"/>
      <c r="T191" s="72"/>
      <c r="U191" s="72"/>
      <c r="V191" s="72"/>
      <c r="W191" s="72"/>
      <c r="X191" s="72"/>
      <c r="Y191" s="72"/>
      <c r="Z191" s="72"/>
      <c r="AA191" s="72"/>
      <c r="AB191" s="72"/>
      <c r="AC191" s="72"/>
      <c r="AD191" s="72"/>
      <c r="AE191" s="72"/>
      <c r="AF191" s="72"/>
      <c r="AG191" s="72"/>
      <c r="AH191" s="72"/>
      <c r="AI191" s="72"/>
      <c r="AJ191" s="72"/>
      <c r="AK191" s="72"/>
      <c r="AL191" s="72"/>
      <c r="AM191" s="72"/>
      <c r="AN191" s="72"/>
      <c r="AO191" s="72"/>
      <c r="AP191" s="72"/>
      <c r="AQ191" s="72"/>
      <c r="AR191" s="72"/>
      <c r="AS191" s="72"/>
      <c r="AT191" s="72"/>
      <c r="AU191" s="72"/>
      <c r="AV191" s="72"/>
      <c r="AW191" s="94"/>
    </row>
    <row r="192" spans="1:49" s="75" customFormat="1" ht="12.95" customHeight="1" x14ac:dyDescent="0.25">
      <c r="A192" s="93"/>
      <c r="B192" s="72"/>
      <c r="C192" s="72"/>
      <c r="D192" s="73" t="s">
        <v>326</v>
      </c>
      <c r="E192" s="72"/>
      <c r="F192" s="72"/>
      <c r="G192" s="72"/>
      <c r="H192" s="74"/>
      <c r="I192" s="74"/>
      <c r="J192" s="74"/>
      <c r="K192" s="74"/>
      <c r="L192" s="74"/>
      <c r="M192" s="74"/>
      <c r="N192" s="74"/>
      <c r="O192" s="74"/>
      <c r="P192" s="74"/>
      <c r="Q192" s="74"/>
      <c r="R192" s="74"/>
      <c r="S192" s="74"/>
      <c r="T192" s="74"/>
      <c r="U192" s="74"/>
      <c r="V192" s="74"/>
      <c r="W192" s="72"/>
      <c r="X192" s="72"/>
      <c r="Y192" s="72"/>
      <c r="Z192" s="72"/>
      <c r="AA192" s="72"/>
      <c r="AB192" s="72"/>
      <c r="AC192" s="72"/>
      <c r="AD192" s="72"/>
      <c r="AE192" s="72"/>
      <c r="AF192" s="72"/>
      <c r="AG192" s="72"/>
      <c r="AH192" s="72"/>
      <c r="AI192" s="72"/>
      <c r="AJ192" s="72"/>
      <c r="AK192" s="72"/>
      <c r="AL192" s="72"/>
      <c r="AM192" s="72"/>
      <c r="AN192" s="72"/>
      <c r="AO192" s="72"/>
      <c r="AP192" s="72"/>
      <c r="AQ192" s="72"/>
      <c r="AR192" s="72"/>
      <c r="AS192" s="72"/>
      <c r="AT192" s="72"/>
      <c r="AU192" s="72"/>
      <c r="AV192" s="72"/>
      <c r="AW192" s="94"/>
    </row>
    <row r="193" spans="1:49" ht="5.0999999999999996" customHeight="1" x14ac:dyDescent="0.25">
      <c r="A193" s="90"/>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c r="AQ193" s="67"/>
      <c r="AR193" s="67"/>
      <c r="AS193" s="67"/>
      <c r="AT193" s="67"/>
      <c r="AU193" s="67"/>
      <c r="AV193" s="67"/>
      <c r="AW193" s="91"/>
    </row>
    <row r="194" spans="1:49" ht="5.0999999999999996" customHeight="1" x14ac:dyDescent="0.25"/>
    <row r="195" spans="1:49" ht="5.0999999999999996" customHeight="1" x14ac:dyDescent="0.25">
      <c r="A195" s="87"/>
      <c r="B195" s="64"/>
      <c r="C195" s="64"/>
      <c r="D195" s="64"/>
      <c r="E195" s="64"/>
      <c r="F195" s="64"/>
      <c r="G195" s="64"/>
      <c r="H195" s="64"/>
      <c r="I195" s="64"/>
      <c r="J195" s="64"/>
      <c r="K195" s="64"/>
      <c r="L195" s="64"/>
      <c r="M195" s="64"/>
      <c r="N195" s="64"/>
      <c r="O195" s="64"/>
      <c r="P195" s="64"/>
      <c r="Q195" s="64"/>
      <c r="R195" s="64"/>
      <c r="S195" s="64"/>
      <c r="T195" s="64"/>
      <c r="U195" s="64"/>
      <c r="V195" s="64"/>
      <c r="W195" s="64"/>
      <c r="X195" s="64"/>
      <c r="Y195" s="64"/>
      <c r="Z195" s="64"/>
      <c r="AA195" s="64"/>
      <c r="AB195" s="64"/>
      <c r="AC195" s="64"/>
      <c r="AD195" s="64"/>
      <c r="AE195" s="64"/>
      <c r="AF195" s="64"/>
      <c r="AG195" s="64"/>
      <c r="AH195" s="64"/>
      <c r="AI195" s="64"/>
      <c r="AJ195" s="64"/>
      <c r="AK195" s="64"/>
      <c r="AL195" s="64"/>
      <c r="AM195" s="64"/>
      <c r="AN195" s="64"/>
      <c r="AO195" s="64"/>
      <c r="AP195" s="64"/>
      <c r="AQ195" s="64"/>
      <c r="AR195" s="64"/>
      <c r="AS195" s="64"/>
      <c r="AT195" s="64"/>
      <c r="AU195" s="64"/>
      <c r="AV195" s="64"/>
      <c r="AW195" s="88"/>
    </row>
    <row r="196" spans="1:49" ht="12.95" customHeight="1" x14ac:dyDescent="0.25">
      <c r="A196" s="89"/>
      <c r="B196" s="181" t="s">
        <v>382</v>
      </c>
      <c r="C196" s="181"/>
      <c r="D196" s="181"/>
      <c r="E196" s="181"/>
      <c r="F196" s="181"/>
      <c r="G196" s="181"/>
      <c r="H196" s="181"/>
      <c r="I196" s="181"/>
      <c r="J196" s="181"/>
      <c r="K196" s="181"/>
      <c r="L196" s="181"/>
      <c r="M196" s="181"/>
      <c r="N196" s="181"/>
      <c r="O196" s="181"/>
      <c r="P196" s="181"/>
      <c r="Q196" s="181"/>
      <c r="R196" s="181"/>
      <c r="S196" s="181"/>
      <c r="T196" s="181"/>
      <c r="U196" s="181"/>
      <c r="V196" s="181"/>
      <c r="W196" s="181"/>
      <c r="X196" s="181"/>
      <c r="Y196" s="181"/>
      <c r="Z196" s="181"/>
      <c r="AA196" s="181"/>
      <c r="AB196" s="181"/>
      <c r="AC196" s="181"/>
      <c r="AD196" s="181"/>
      <c r="AE196" s="181"/>
      <c r="AF196" s="181"/>
      <c r="AG196" s="181"/>
      <c r="AH196" s="181"/>
      <c r="AI196" s="181"/>
      <c r="AJ196" s="181"/>
      <c r="AK196" s="181"/>
      <c r="AL196" s="181"/>
      <c r="AM196" s="181"/>
      <c r="AN196" s="181"/>
      <c r="AO196" s="181"/>
      <c r="AP196" s="181"/>
      <c r="AQ196" s="181"/>
      <c r="AR196" s="181"/>
      <c r="AS196" s="181"/>
      <c r="AT196" s="181"/>
      <c r="AU196" s="181"/>
      <c r="AV196" s="181"/>
      <c r="AW196" s="80"/>
    </row>
    <row r="197" spans="1:49" ht="5.0999999999999996" customHeight="1" x14ac:dyDescent="0.25">
      <c r="A197" s="89"/>
      <c r="B197" s="54"/>
      <c r="C197" s="54"/>
      <c r="D197" s="54"/>
      <c r="E197" s="54"/>
      <c r="F197" s="54"/>
      <c r="G197" s="54"/>
      <c r="H197" s="54"/>
      <c r="I197" s="54"/>
      <c r="J197" s="54"/>
      <c r="K197" s="54"/>
      <c r="L197" s="54"/>
      <c r="M197" s="54"/>
      <c r="N197" s="54"/>
      <c r="O197" s="54"/>
      <c r="P197" s="54"/>
      <c r="Q197" s="54"/>
      <c r="R197" s="54"/>
      <c r="S197" s="54"/>
      <c r="T197" s="54"/>
      <c r="U197" s="54"/>
      <c r="V197" s="54"/>
      <c r="W197" s="54"/>
      <c r="X197" s="54"/>
      <c r="Y197" s="54"/>
      <c r="Z197" s="54"/>
      <c r="AA197" s="54"/>
      <c r="AB197" s="54"/>
      <c r="AC197" s="54"/>
      <c r="AD197" s="54"/>
      <c r="AE197" s="54"/>
      <c r="AF197" s="54"/>
      <c r="AG197" s="54"/>
      <c r="AH197" s="54"/>
      <c r="AI197" s="54"/>
      <c r="AJ197" s="54"/>
      <c r="AK197" s="54"/>
      <c r="AL197" s="54"/>
      <c r="AM197" s="54"/>
      <c r="AN197" s="54"/>
      <c r="AO197" s="54"/>
      <c r="AP197" s="54"/>
      <c r="AQ197" s="54"/>
      <c r="AR197" s="54"/>
      <c r="AS197" s="54"/>
      <c r="AT197" s="54"/>
      <c r="AU197" s="54"/>
      <c r="AV197" s="54"/>
      <c r="AW197" s="80"/>
    </row>
    <row r="198" spans="1:49" ht="12.95" customHeight="1" x14ac:dyDescent="0.25">
      <c r="A198" s="89"/>
      <c r="B198" s="54" t="s">
        <v>325</v>
      </c>
      <c r="C198" s="54"/>
      <c r="D198" s="54"/>
      <c r="E198" s="69"/>
      <c r="F198" s="69"/>
      <c r="G198" s="69"/>
      <c r="H198" s="69"/>
      <c r="I198" s="54"/>
      <c r="J198" s="54"/>
      <c r="K198" s="54"/>
      <c r="L198" s="54"/>
      <c r="M198" s="54"/>
      <c r="N198" s="54"/>
      <c r="O198" s="54"/>
      <c r="P198" s="54"/>
      <c r="Q198" s="54"/>
      <c r="R198" s="54"/>
      <c r="S198" s="54"/>
      <c r="T198" s="54"/>
      <c r="U198" s="54"/>
      <c r="V198" s="54"/>
      <c r="W198" s="54"/>
      <c r="X198" s="54"/>
      <c r="Y198" s="54"/>
      <c r="Z198" s="266"/>
      <c r="AA198" s="266"/>
      <c r="AB198" s="266"/>
      <c r="AC198" s="266"/>
      <c r="AD198" s="266"/>
      <c r="AE198" s="266"/>
      <c r="AF198" s="266"/>
      <c r="AG198" s="266"/>
      <c r="AH198" s="266"/>
      <c r="AI198" s="266"/>
      <c r="AJ198" s="266"/>
      <c r="AK198" s="266"/>
      <c r="AL198" s="54"/>
      <c r="AM198" s="54"/>
      <c r="AN198" s="262"/>
      <c r="AO198" s="262"/>
      <c r="AP198" s="262"/>
      <c r="AQ198" s="262"/>
      <c r="AR198" s="262"/>
      <c r="AS198" s="262"/>
      <c r="AT198" s="262"/>
      <c r="AU198" s="262"/>
      <c r="AV198" s="262"/>
      <c r="AW198" s="80"/>
    </row>
    <row r="199" spans="1:49" ht="5.0999999999999996" customHeight="1" x14ac:dyDescent="0.25">
      <c r="A199" s="89"/>
      <c r="B199" s="54"/>
      <c r="C199" s="54"/>
      <c r="D199" s="54"/>
      <c r="E199" s="54"/>
      <c r="F199" s="54"/>
      <c r="G199" s="54"/>
      <c r="H199" s="54"/>
      <c r="I199" s="54"/>
      <c r="J199" s="54"/>
      <c r="K199" s="54"/>
      <c r="L199" s="54"/>
      <c r="M199" s="54"/>
      <c r="N199" s="54"/>
      <c r="O199" s="54"/>
      <c r="P199" s="54"/>
      <c r="Q199" s="54"/>
      <c r="R199" s="54"/>
      <c r="S199" s="54"/>
      <c r="T199" s="54"/>
      <c r="U199" s="54"/>
      <c r="V199" s="54"/>
      <c r="W199" s="54"/>
      <c r="X199" s="54"/>
      <c r="Y199" s="54"/>
      <c r="Z199" s="54"/>
      <c r="AA199" s="54"/>
      <c r="AB199" s="54"/>
      <c r="AC199" s="54"/>
      <c r="AD199" s="54"/>
      <c r="AE199" s="54"/>
      <c r="AF199" s="54"/>
      <c r="AG199" s="54"/>
      <c r="AH199" s="54"/>
      <c r="AI199" s="54"/>
      <c r="AJ199" s="54"/>
      <c r="AK199" s="54"/>
      <c r="AL199" s="54"/>
      <c r="AM199" s="54"/>
      <c r="AN199" s="54"/>
      <c r="AO199" s="54"/>
      <c r="AP199" s="54"/>
      <c r="AQ199" s="54"/>
      <c r="AR199" s="54"/>
      <c r="AS199" s="54"/>
      <c r="AT199" s="54"/>
      <c r="AU199" s="54"/>
      <c r="AV199" s="54"/>
      <c r="AW199" s="80"/>
    </row>
    <row r="200" spans="1:49" ht="12.95" customHeight="1" x14ac:dyDescent="0.25">
      <c r="A200" s="89"/>
      <c r="B200" s="54"/>
      <c r="C200" s="54"/>
      <c r="D200" s="246" t="s">
        <v>46</v>
      </c>
      <c r="E200" s="246"/>
      <c r="F200" s="246"/>
      <c r="G200" s="246"/>
      <c r="H200" s="246"/>
      <c r="I200" s="246"/>
      <c r="J200" s="246"/>
      <c r="K200" s="246"/>
      <c r="L200" s="246"/>
      <c r="M200" s="54"/>
      <c r="N200" s="246" t="s">
        <v>47</v>
      </c>
      <c r="O200" s="246"/>
      <c r="P200" s="246"/>
      <c r="Q200" s="246"/>
      <c r="R200" s="246"/>
      <c r="S200" s="54"/>
      <c r="T200" s="54" t="s">
        <v>284</v>
      </c>
      <c r="U200" s="54"/>
      <c r="V200" s="54"/>
      <c r="W200" s="54"/>
      <c r="X200" s="54"/>
      <c r="Y200" s="54"/>
      <c r="Z200" s="54"/>
      <c r="AA200" s="54"/>
      <c r="AB200" s="246" t="s">
        <v>315</v>
      </c>
      <c r="AC200" s="246"/>
      <c r="AD200" s="246"/>
      <c r="AE200" s="246"/>
      <c r="AF200" s="246"/>
      <c r="AG200" s="246"/>
      <c r="AH200" s="246"/>
      <c r="AI200" s="54"/>
      <c r="AJ200" s="246" t="s">
        <v>49</v>
      </c>
      <c r="AK200" s="246"/>
      <c r="AL200" s="246"/>
      <c r="AM200" s="246"/>
      <c r="AN200" s="246"/>
      <c r="AO200" s="54"/>
      <c r="AP200" s="54" t="s">
        <v>31</v>
      </c>
      <c r="AQ200" s="54"/>
      <c r="AR200" s="54"/>
      <c r="AS200" s="54"/>
      <c r="AT200" s="54"/>
      <c r="AU200" s="54"/>
      <c r="AV200" s="54"/>
      <c r="AW200" s="80"/>
    </row>
    <row r="201" spans="1:49" ht="12.95" customHeight="1" x14ac:dyDescent="0.25">
      <c r="A201" s="89"/>
      <c r="B201" s="54" t="s">
        <v>34</v>
      </c>
      <c r="C201" s="54"/>
      <c r="D201" s="247"/>
      <c r="E201" s="247"/>
      <c r="F201" s="247"/>
      <c r="G201" s="247"/>
      <c r="H201" s="247"/>
      <c r="I201" s="247"/>
      <c r="J201" s="247"/>
      <c r="K201" s="247"/>
      <c r="L201" s="247"/>
      <c r="M201" s="70"/>
      <c r="N201" s="247"/>
      <c r="O201" s="247"/>
      <c r="P201" s="247"/>
      <c r="Q201" s="247"/>
      <c r="R201" s="247"/>
      <c r="S201" s="70"/>
      <c r="T201" s="260"/>
      <c r="U201" s="260"/>
      <c r="V201" s="260"/>
      <c r="W201" s="260"/>
      <c r="X201" s="260"/>
      <c r="Y201" s="260"/>
      <c r="Z201" s="260"/>
      <c r="AA201" s="70"/>
      <c r="AB201" s="247"/>
      <c r="AC201" s="247"/>
      <c r="AD201" s="247"/>
      <c r="AE201" s="247"/>
      <c r="AF201" s="247"/>
      <c r="AG201" s="247"/>
      <c r="AH201" s="247"/>
      <c r="AI201" s="70"/>
      <c r="AJ201" s="298"/>
      <c r="AK201" s="298"/>
      <c r="AL201" s="298"/>
      <c r="AM201" s="298"/>
      <c r="AN201" s="298"/>
      <c r="AO201" s="70"/>
      <c r="AP201" s="299">
        <f>ROUND((T201*AJ201),0)</f>
        <v>0</v>
      </c>
      <c r="AQ201" s="299"/>
      <c r="AR201" s="299"/>
      <c r="AS201" s="299"/>
      <c r="AT201" s="299"/>
      <c r="AU201" s="299"/>
      <c r="AV201" s="299"/>
      <c r="AW201" s="80"/>
    </row>
    <row r="202" spans="1:49" ht="12.95" customHeight="1" x14ac:dyDescent="0.25">
      <c r="A202" s="89"/>
      <c r="B202" s="54" t="s">
        <v>38</v>
      </c>
      <c r="C202" s="54"/>
      <c r="D202" s="247"/>
      <c r="E202" s="247"/>
      <c r="F202" s="247"/>
      <c r="G202" s="247"/>
      <c r="H202" s="247"/>
      <c r="I202" s="247"/>
      <c r="J202" s="247"/>
      <c r="K202" s="247"/>
      <c r="L202" s="247"/>
      <c r="M202" s="70"/>
      <c r="N202" s="247"/>
      <c r="O202" s="247"/>
      <c r="P202" s="247"/>
      <c r="Q202" s="247"/>
      <c r="R202" s="247"/>
      <c r="S202" s="70"/>
      <c r="T202" s="260"/>
      <c r="U202" s="260"/>
      <c r="V202" s="260"/>
      <c r="W202" s="260"/>
      <c r="X202" s="260"/>
      <c r="Y202" s="260"/>
      <c r="Z202" s="260"/>
      <c r="AA202" s="70"/>
      <c r="AB202" s="261"/>
      <c r="AC202" s="261"/>
      <c r="AD202" s="261"/>
      <c r="AE202" s="261"/>
      <c r="AF202" s="261"/>
      <c r="AG202" s="261"/>
      <c r="AH202" s="261"/>
      <c r="AI202" s="70"/>
      <c r="AJ202" s="298"/>
      <c r="AK202" s="298"/>
      <c r="AL202" s="298"/>
      <c r="AM202" s="298"/>
      <c r="AN202" s="298"/>
      <c r="AO202" s="70"/>
      <c r="AP202" s="299">
        <f t="shared" ref="AP202:AP204" si="0">ROUND((T202*AJ202),0)</f>
        <v>0</v>
      </c>
      <c r="AQ202" s="299"/>
      <c r="AR202" s="299"/>
      <c r="AS202" s="299"/>
      <c r="AT202" s="299"/>
      <c r="AU202" s="299"/>
      <c r="AV202" s="299"/>
      <c r="AW202" s="80"/>
    </row>
    <row r="203" spans="1:49" ht="12.95" customHeight="1" x14ac:dyDescent="0.25">
      <c r="A203" s="89"/>
      <c r="B203" s="54" t="s">
        <v>39</v>
      </c>
      <c r="C203" s="54"/>
      <c r="D203" s="247"/>
      <c r="E203" s="247"/>
      <c r="F203" s="247"/>
      <c r="G203" s="247"/>
      <c r="H203" s="247"/>
      <c r="I203" s="247"/>
      <c r="J203" s="247"/>
      <c r="K203" s="247"/>
      <c r="L203" s="247"/>
      <c r="M203" s="70"/>
      <c r="N203" s="247"/>
      <c r="O203" s="247"/>
      <c r="P203" s="247"/>
      <c r="Q203" s="247"/>
      <c r="R203" s="247"/>
      <c r="S203" s="70"/>
      <c r="T203" s="260"/>
      <c r="U203" s="260"/>
      <c r="V203" s="260"/>
      <c r="W203" s="260"/>
      <c r="X203" s="260"/>
      <c r="Y203" s="260"/>
      <c r="Z203" s="260"/>
      <c r="AA203" s="70"/>
      <c r="AB203" s="261"/>
      <c r="AC203" s="261"/>
      <c r="AD203" s="261"/>
      <c r="AE203" s="261"/>
      <c r="AF203" s="261"/>
      <c r="AG203" s="261"/>
      <c r="AH203" s="261"/>
      <c r="AI203" s="70"/>
      <c r="AJ203" s="298"/>
      <c r="AK203" s="298"/>
      <c r="AL203" s="298"/>
      <c r="AM203" s="298"/>
      <c r="AN203" s="298"/>
      <c r="AO203" s="70"/>
      <c r="AP203" s="299">
        <f t="shared" si="0"/>
        <v>0</v>
      </c>
      <c r="AQ203" s="299"/>
      <c r="AR203" s="299"/>
      <c r="AS203" s="299"/>
      <c r="AT203" s="299"/>
      <c r="AU203" s="299"/>
      <c r="AV203" s="299"/>
      <c r="AW203" s="80"/>
    </row>
    <row r="204" spans="1:49" ht="12.95" customHeight="1" x14ac:dyDescent="0.25">
      <c r="A204" s="89"/>
      <c r="B204" s="54" t="s">
        <v>40</v>
      </c>
      <c r="C204" s="54"/>
      <c r="D204" s="247"/>
      <c r="E204" s="247"/>
      <c r="F204" s="247"/>
      <c r="G204" s="247"/>
      <c r="H204" s="247"/>
      <c r="I204" s="247"/>
      <c r="J204" s="247"/>
      <c r="K204" s="247"/>
      <c r="L204" s="247"/>
      <c r="M204" s="70"/>
      <c r="N204" s="247"/>
      <c r="O204" s="247"/>
      <c r="P204" s="247"/>
      <c r="Q204" s="247"/>
      <c r="R204" s="247"/>
      <c r="S204" s="70"/>
      <c r="T204" s="260"/>
      <c r="U204" s="260"/>
      <c r="V204" s="260"/>
      <c r="W204" s="260"/>
      <c r="X204" s="260"/>
      <c r="Y204" s="260"/>
      <c r="Z204" s="260"/>
      <c r="AA204" s="70"/>
      <c r="AB204" s="261"/>
      <c r="AC204" s="261"/>
      <c r="AD204" s="261"/>
      <c r="AE204" s="261"/>
      <c r="AF204" s="261"/>
      <c r="AG204" s="261"/>
      <c r="AH204" s="261"/>
      <c r="AI204" s="70"/>
      <c r="AJ204" s="298"/>
      <c r="AK204" s="298"/>
      <c r="AL204" s="298"/>
      <c r="AM204" s="298"/>
      <c r="AN204" s="298"/>
      <c r="AO204" s="70"/>
      <c r="AP204" s="299">
        <f t="shared" si="0"/>
        <v>0</v>
      </c>
      <c r="AQ204" s="299"/>
      <c r="AR204" s="299"/>
      <c r="AS204" s="299"/>
      <c r="AT204" s="299"/>
      <c r="AU204" s="299"/>
      <c r="AV204" s="299"/>
      <c r="AW204" s="80"/>
    </row>
    <row r="205" spans="1:49" ht="4.5" customHeight="1" x14ac:dyDescent="0.25">
      <c r="A205" s="90"/>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91"/>
    </row>
    <row r="206" spans="1:49" ht="5.0999999999999996" customHeight="1" x14ac:dyDescent="0.25">
      <c r="A206" s="55"/>
      <c r="AW206" s="55"/>
    </row>
    <row r="207" spans="1:49" ht="5.0999999999999996" customHeight="1" x14ac:dyDescent="0.25">
      <c r="A207" s="87"/>
      <c r="B207" s="64"/>
      <c r="C207" s="64"/>
      <c r="D207" s="64"/>
      <c r="E207" s="64"/>
      <c r="F207" s="64"/>
      <c r="G207" s="64"/>
      <c r="H207" s="64"/>
      <c r="I207" s="64"/>
      <c r="J207" s="64"/>
      <c r="K207" s="64"/>
      <c r="L207" s="64"/>
      <c r="M207" s="64"/>
      <c r="N207" s="64"/>
      <c r="O207" s="64"/>
      <c r="P207" s="64"/>
      <c r="Q207" s="64"/>
      <c r="R207" s="64"/>
      <c r="S207" s="64"/>
      <c r="T207" s="64"/>
      <c r="U207" s="64"/>
      <c r="V207" s="64"/>
      <c r="W207" s="64"/>
      <c r="X207" s="64"/>
      <c r="Y207" s="64"/>
      <c r="Z207" s="64"/>
      <c r="AA207" s="64"/>
      <c r="AB207" s="64"/>
      <c r="AC207" s="64"/>
      <c r="AD207" s="64"/>
      <c r="AE207" s="64"/>
      <c r="AF207" s="64"/>
      <c r="AG207" s="64"/>
      <c r="AH207" s="64"/>
      <c r="AI207" s="64"/>
      <c r="AJ207" s="64"/>
      <c r="AK207" s="64"/>
      <c r="AL207" s="64"/>
      <c r="AM207" s="64"/>
      <c r="AN207" s="64"/>
      <c r="AO207" s="64"/>
      <c r="AP207" s="64"/>
      <c r="AQ207" s="64"/>
      <c r="AR207" s="64"/>
      <c r="AS207" s="64"/>
      <c r="AT207" s="64"/>
      <c r="AU207" s="64"/>
      <c r="AV207" s="64"/>
      <c r="AW207" s="88"/>
    </row>
    <row r="208" spans="1:49" ht="12.95" customHeight="1" x14ac:dyDescent="0.25">
      <c r="A208" s="89"/>
      <c r="B208" s="181" t="s">
        <v>437</v>
      </c>
      <c r="C208" s="181"/>
      <c r="D208" s="181"/>
      <c r="E208" s="181"/>
      <c r="F208" s="181"/>
      <c r="G208" s="181"/>
      <c r="H208" s="181"/>
      <c r="I208" s="181"/>
      <c r="J208" s="181"/>
      <c r="K208" s="181"/>
      <c r="L208" s="181"/>
      <c r="M208" s="181"/>
      <c r="N208" s="181"/>
      <c r="O208" s="181"/>
      <c r="P208" s="181"/>
      <c r="Q208" s="181"/>
      <c r="R208" s="181"/>
      <c r="S208" s="181"/>
      <c r="T208" s="181"/>
      <c r="U208" s="181"/>
      <c r="V208" s="181"/>
      <c r="W208" s="181"/>
      <c r="X208" s="181"/>
      <c r="Y208" s="181"/>
      <c r="Z208" s="181"/>
      <c r="AA208" s="181"/>
      <c r="AB208" s="181"/>
      <c r="AC208" s="181"/>
      <c r="AD208" s="181"/>
      <c r="AE208" s="181"/>
      <c r="AF208" s="181"/>
      <c r="AG208" s="181"/>
      <c r="AH208" s="181"/>
      <c r="AI208" s="181"/>
      <c r="AJ208" s="181"/>
      <c r="AK208" s="181"/>
      <c r="AL208" s="181"/>
      <c r="AM208" s="181"/>
      <c r="AN208" s="181"/>
      <c r="AO208" s="181"/>
      <c r="AP208" s="181"/>
      <c r="AQ208" s="181"/>
      <c r="AR208" s="181"/>
      <c r="AS208" s="181"/>
      <c r="AT208" s="181"/>
      <c r="AU208" s="181"/>
      <c r="AV208" s="181"/>
      <c r="AW208" s="80"/>
    </row>
    <row r="209" spans="1:49" ht="4.5" customHeight="1" x14ac:dyDescent="0.25">
      <c r="A209" s="89"/>
      <c r="B209" s="54"/>
      <c r="C209" s="54"/>
      <c r="D209" s="54"/>
      <c r="E209" s="54"/>
      <c r="F209" s="54"/>
      <c r="G209" s="54"/>
      <c r="H209" s="54"/>
      <c r="I209" s="54"/>
      <c r="J209" s="54"/>
      <c r="K209" s="54"/>
      <c r="L209" s="54"/>
      <c r="M209" s="54"/>
      <c r="N209" s="54"/>
      <c r="O209" s="54"/>
      <c r="P209" s="54"/>
      <c r="Q209" s="54"/>
      <c r="R209" s="54"/>
      <c r="S209" s="54"/>
      <c r="T209" s="54"/>
      <c r="U209" s="54"/>
      <c r="V209" s="54"/>
      <c r="W209" s="54"/>
      <c r="X209" s="54"/>
      <c r="Y209" s="54"/>
      <c r="Z209" s="54"/>
      <c r="AA209" s="54"/>
      <c r="AB209" s="54"/>
      <c r="AC209" s="54"/>
      <c r="AD209" s="54"/>
      <c r="AE209" s="54"/>
      <c r="AF209" s="54"/>
      <c r="AG209" s="54"/>
      <c r="AH209" s="54"/>
      <c r="AI209" s="54"/>
      <c r="AJ209" s="54"/>
      <c r="AK209" s="54"/>
      <c r="AL209" s="54"/>
      <c r="AM209" s="54"/>
      <c r="AN209" s="54"/>
      <c r="AO209" s="54"/>
      <c r="AP209" s="54"/>
      <c r="AQ209" s="54"/>
      <c r="AR209" s="54"/>
      <c r="AS209" s="54"/>
      <c r="AT209" s="54"/>
      <c r="AU209" s="54"/>
      <c r="AV209" s="54"/>
      <c r="AW209" s="80"/>
    </row>
    <row r="210" spans="1:49" ht="12.95" customHeight="1" x14ac:dyDescent="0.25">
      <c r="A210" s="89"/>
      <c r="B210" s="54" t="s">
        <v>60</v>
      </c>
      <c r="C210" s="54"/>
      <c r="D210" s="54"/>
      <c r="E210" s="54"/>
      <c r="F210" s="54"/>
      <c r="G210" s="54"/>
      <c r="H210" s="54"/>
      <c r="I210" s="54"/>
      <c r="J210" s="54"/>
      <c r="K210" s="54"/>
      <c r="L210" s="54"/>
      <c r="M210" s="54"/>
      <c r="N210" s="54"/>
      <c r="O210" s="54"/>
      <c r="P210" s="54"/>
      <c r="Q210" s="54"/>
      <c r="R210" s="54"/>
      <c r="S210" s="54"/>
      <c r="T210" s="54"/>
      <c r="U210" s="54"/>
      <c r="V210" s="54"/>
      <c r="W210" s="54"/>
      <c r="X210" s="54"/>
      <c r="Y210" s="54"/>
      <c r="Z210" s="54"/>
      <c r="AA210" s="266"/>
      <c r="AB210" s="266"/>
      <c r="AC210" s="266"/>
      <c r="AD210" s="266"/>
      <c r="AE210" s="266"/>
      <c r="AF210" s="266"/>
      <c r="AG210" s="266"/>
      <c r="AH210" s="266"/>
      <c r="AI210" s="266"/>
      <c r="AJ210" s="266"/>
      <c r="AK210" s="266"/>
      <c r="AL210" s="266"/>
      <c r="AM210" s="65"/>
      <c r="AN210" s="262"/>
      <c r="AO210" s="262"/>
      <c r="AP210" s="262"/>
      <c r="AQ210" s="262"/>
      <c r="AR210" s="262"/>
      <c r="AS210" s="262"/>
      <c r="AT210" s="262"/>
      <c r="AU210" s="262"/>
      <c r="AV210" s="262"/>
      <c r="AW210" s="80"/>
    </row>
    <row r="211" spans="1:49" ht="4.5" customHeight="1" x14ac:dyDescent="0.25">
      <c r="A211" s="89"/>
      <c r="B211" s="54"/>
      <c r="C211" s="54"/>
      <c r="D211" s="54"/>
      <c r="E211" s="54"/>
      <c r="F211" s="54"/>
      <c r="G211" s="54"/>
      <c r="H211" s="54"/>
      <c r="I211" s="54"/>
      <c r="J211" s="54"/>
      <c r="K211" s="54"/>
      <c r="L211" s="54"/>
      <c r="M211" s="54"/>
      <c r="N211" s="54"/>
      <c r="O211" s="54"/>
      <c r="P211" s="54"/>
      <c r="Q211" s="54"/>
      <c r="R211" s="54"/>
      <c r="S211" s="54"/>
      <c r="T211" s="54"/>
      <c r="U211" s="54"/>
      <c r="V211" s="54"/>
      <c r="W211" s="54"/>
      <c r="X211" s="54"/>
      <c r="Y211" s="54"/>
      <c r="Z211" s="54"/>
      <c r="AA211" s="54"/>
      <c r="AB211" s="54"/>
      <c r="AC211" s="54"/>
      <c r="AD211" s="54"/>
      <c r="AE211" s="54"/>
      <c r="AF211" s="54"/>
      <c r="AG211" s="54"/>
      <c r="AH211" s="54"/>
      <c r="AI211" s="54"/>
      <c r="AJ211" s="54"/>
      <c r="AK211" s="54"/>
      <c r="AL211" s="54"/>
      <c r="AM211" s="54"/>
      <c r="AN211" s="54"/>
      <c r="AO211" s="54"/>
      <c r="AP211" s="54"/>
      <c r="AQ211" s="54"/>
      <c r="AR211" s="54"/>
      <c r="AS211" s="54"/>
      <c r="AT211" s="54"/>
      <c r="AU211" s="54"/>
      <c r="AV211" s="54"/>
      <c r="AW211" s="80"/>
    </row>
    <row r="212" spans="1:49" ht="12.95" customHeight="1" x14ac:dyDescent="0.25">
      <c r="A212" s="89"/>
      <c r="B212" s="54"/>
      <c r="C212" s="54"/>
      <c r="D212" s="54" t="s">
        <v>61</v>
      </c>
      <c r="E212" s="54"/>
      <c r="F212" s="54"/>
      <c r="G212" s="54"/>
      <c r="H212" s="54"/>
      <c r="I212" s="54"/>
      <c r="J212" s="54"/>
      <c r="K212" s="54"/>
      <c r="L212" s="54"/>
      <c r="M212" s="54"/>
      <c r="N212" s="54"/>
      <c r="O212" s="54"/>
      <c r="P212" s="54"/>
      <c r="Q212" s="54"/>
      <c r="R212" s="54"/>
      <c r="S212" s="54"/>
      <c r="T212" s="246" t="s">
        <v>5</v>
      </c>
      <c r="U212" s="246"/>
      <c r="V212" s="246"/>
      <c r="W212" s="246"/>
      <c r="X212" s="246"/>
      <c r="Y212" s="246"/>
      <c r="Z212" s="246"/>
      <c r="AA212" s="54"/>
      <c r="AB212" s="60" t="s">
        <v>62</v>
      </c>
      <c r="AC212" s="60"/>
      <c r="AD212" s="60"/>
      <c r="AE212" s="60"/>
      <c r="AF212" s="60"/>
      <c r="AG212" s="60"/>
      <c r="AH212" s="60"/>
      <c r="AI212" s="54"/>
      <c r="AJ212" s="246" t="s">
        <v>49</v>
      </c>
      <c r="AK212" s="246"/>
      <c r="AL212" s="246"/>
      <c r="AM212" s="246"/>
      <c r="AN212" s="246"/>
      <c r="AO212" s="54"/>
      <c r="AP212" s="54" t="s">
        <v>31</v>
      </c>
      <c r="AQ212" s="54"/>
      <c r="AR212" s="54"/>
      <c r="AS212" s="54"/>
      <c r="AT212" s="54"/>
      <c r="AU212" s="54"/>
      <c r="AV212" s="54"/>
      <c r="AW212" s="80"/>
    </row>
    <row r="213" spans="1:49" ht="12.95" customHeight="1" x14ac:dyDescent="0.25">
      <c r="A213" s="89"/>
      <c r="B213" s="54" t="s">
        <v>34</v>
      </c>
      <c r="C213" s="54"/>
      <c r="D213" s="247"/>
      <c r="E213" s="247"/>
      <c r="F213" s="247"/>
      <c r="G213" s="247"/>
      <c r="H213" s="247"/>
      <c r="I213" s="247"/>
      <c r="J213" s="247"/>
      <c r="K213" s="247"/>
      <c r="L213" s="247"/>
      <c r="M213" s="247"/>
      <c r="N213" s="247"/>
      <c r="O213" s="247"/>
      <c r="P213" s="247"/>
      <c r="Q213" s="247"/>
      <c r="R213" s="247"/>
      <c r="S213" s="62"/>
      <c r="T213" s="247"/>
      <c r="U213" s="247"/>
      <c r="V213" s="247"/>
      <c r="W213" s="247"/>
      <c r="X213" s="247"/>
      <c r="Y213" s="247"/>
      <c r="Z213" s="247"/>
      <c r="AA213" s="62"/>
      <c r="AB213" s="260"/>
      <c r="AC213" s="260"/>
      <c r="AD213" s="260"/>
      <c r="AE213" s="260"/>
      <c r="AF213" s="260"/>
      <c r="AG213" s="260"/>
      <c r="AH213" s="260"/>
      <c r="AI213" s="62"/>
      <c r="AJ213" s="307"/>
      <c r="AK213" s="307"/>
      <c r="AL213" s="307"/>
      <c r="AM213" s="307"/>
      <c r="AN213" s="307"/>
      <c r="AO213" s="62"/>
      <c r="AP213" s="299">
        <f>ROUND((AB213*AJ213),)</f>
        <v>0</v>
      </c>
      <c r="AQ213" s="299"/>
      <c r="AR213" s="299"/>
      <c r="AS213" s="299"/>
      <c r="AT213" s="299"/>
      <c r="AU213" s="299"/>
      <c r="AV213" s="299"/>
      <c r="AW213" s="80"/>
    </row>
    <row r="214" spans="1:49" ht="12.95" customHeight="1" x14ac:dyDescent="0.25">
      <c r="A214" s="89"/>
      <c r="B214" s="54" t="s">
        <v>38</v>
      </c>
      <c r="C214" s="54"/>
      <c r="D214" s="247"/>
      <c r="E214" s="247"/>
      <c r="F214" s="247"/>
      <c r="G214" s="247"/>
      <c r="H214" s="247"/>
      <c r="I214" s="247"/>
      <c r="J214" s="247"/>
      <c r="K214" s="247"/>
      <c r="L214" s="247"/>
      <c r="M214" s="247"/>
      <c r="N214" s="247"/>
      <c r="O214" s="247"/>
      <c r="P214" s="247"/>
      <c r="Q214" s="247"/>
      <c r="R214" s="247"/>
      <c r="S214" s="62"/>
      <c r="T214" s="247"/>
      <c r="U214" s="247"/>
      <c r="V214" s="247"/>
      <c r="W214" s="247"/>
      <c r="X214" s="247"/>
      <c r="Y214" s="247"/>
      <c r="Z214" s="247"/>
      <c r="AA214" s="62"/>
      <c r="AB214" s="297"/>
      <c r="AC214" s="297"/>
      <c r="AD214" s="297"/>
      <c r="AE214" s="297"/>
      <c r="AF214" s="297"/>
      <c r="AG214" s="297"/>
      <c r="AH214" s="297"/>
      <c r="AI214" s="62"/>
      <c r="AJ214" s="307"/>
      <c r="AK214" s="307"/>
      <c r="AL214" s="307"/>
      <c r="AM214" s="307"/>
      <c r="AN214" s="307"/>
      <c r="AO214" s="62"/>
      <c r="AP214" s="299">
        <f>ROUND((AB214*AJ214),)</f>
        <v>0</v>
      </c>
      <c r="AQ214" s="299"/>
      <c r="AR214" s="299"/>
      <c r="AS214" s="299"/>
      <c r="AT214" s="299"/>
      <c r="AU214" s="299"/>
      <c r="AV214" s="299"/>
      <c r="AW214" s="80"/>
    </row>
    <row r="215" spans="1:49" ht="5.0999999999999996" customHeight="1" x14ac:dyDescent="0.25">
      <c r="A215" s="90"/>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c r="AA215" s="67"/>
      <c r="AB215" s="67"/>
      <c r="AC215" s="67"/>
      <c r="AD215" s="67"/>
      <c r="AE215" s="67"/>
      <c r="AF215" s="67"/>
      <c r="AG215" s="67"/>
      <c r="AH215" s="67"/>
      <c r="AI215" s="67"/>
      <c r="AJ215" s="67"/>
      <c r="AK215" s="67"/>
      <c r="AL215" s="67"/>
      <c r="AM215" s="67"/>
      <c r="AN215" s="67"/>
      <c r="AO215" s="67"/>
      <c r="AP215" s="67"/>
      <c r="AQ215" s="67"/>
      <c r="AR215" s="67"/>
      <c r="AS215" s="67"/>
      <c r="AT215" s="67"/>
      <c r="AU215" s="67"/>
      <c r="AV215" s="67"/>
      <c r="AW215" s="91"/>
    </row>
    <row r="216" spans="1:49" ht="4.5" customHeight="1" x14ac:dyDescent="0.25">
      <c r="A216" s="55"/>
      <c r="AW216" s="55"/>
    </row>
    <row r="217" spans="1:49" ht="4.5" customHeight="1" x14ac:dyDescent="0.25">
      <c r="A217" s="87"/>
      <c r="B217" s="64"/>
      <c r="C217" s="64"/>
      <c r="D217" s="64"/>
      <c r="E217" s="64"/>
      <c r="F217" s="64"/>
      <c r="G217" s="64"/>
      <c r="H217" s="64"/>
      <c r="I217" s="64"/>
      <c r="J217" s="64"/>
      <c r="K217" s="64"/>
      <c r="L217" s="64"/>
      <c r="M217" s="64"/>
      <c r="N217" s="64"/>
      <c r="O217" s="64"/>
      <c r="P217" s="64"/>
      <c r="Q217" s="64"/>
      <c r="R217" s="64"/>
      <c r="S217" s="64"/>
      <c r="T217" s="64"/>
      <c r="U217" s="64"/>
      <c r="V217" s="64"/>
      <c r="W217" s="64"/>
      <c r="X217" s="64"/>
      <c r="Y217" s="64"/>
      <c r="Z217" s="64"/>
      <c r="AA217" s="64"/>
      <c r="AB217" s="64"/>
      <c r="AC217" s="64"/>
      <c r="AD217" s="64"/>
      <c r="AE217" s="64"/>
      <c r="AF217" s="64"/>
      <c r="AG217" s="64"/>
      <c r="AH217" s="64"/>
      <c r="AI217" s="64"/>
      <c r="AJ217" s="64"/>
      <c r="AK217" s="64"/>
      <c r="AL217" s="64"/>
      <c r="AM217" s="64"/>
      <c r="AN217" s="64"/>
      <c r="AO217" s="64"/>
      <c r="AP217" s="64"/>
      <c r="AQ217" s="64"/>
      <c r="AR217" s="64"/>
      <c r="AS217" s="64"/>
      <c r="AT217" s="64"/>
      <c r="AU217" s="64"/>
      <c r="AV217" s="64"/>
      <c r="AW217" s="88"/>
    </row>
    <row r="218" spans="1:49" ht="12.95" customHeight="1" x14ac:dyDescent="0.25">
      <c r="A218" s="89"/>
      <c r="B218" s="181" t="s">
        <v>383</v>
      </c>
      <c r="C218" s="181"/>
      <c r="D218" s="181"/>
      <c r="E218" s="181"/>
      <c r="F218" s="181"/>
      <c r="G218" s="181"/>
      <c r="H218" s="181"/>
      <c r="I218" s="181"/>
      <c r="J218" s="181"/>
      <c r="K218" s="181"/>
      <c r="L218" s="181"/>
      <c r="M218" s="181"/>
      <c r="N218" s="181"/>
      <c r="O218" s="181"/>
      <c r="P218" s="181"/>
      <c r="Q218" s="181"/>
      <c r="R218" s="181"/>
      <c r="S218" s="181"/>
      <c r="T218" s="181"/>
      <c r="U218" s="181"/>
      <c r="V218" s="181"/>
      <c r="W218" s="181"/>
      <c r="X218" s="181"/>
      <c r="Y218" s="181"/>
      <c r="Z218" s="181"/>
      <c r="AA218" s="181"/>
      <c r="AB218" s="181"/>
      <c r="AC218" s="181"/>
      <c r="AD218" s="181"/>
      <c r="AE218" s="181"/>
      <c r="AF218" s="181"/>
      <c r="AG218" s="181"/>
      <c r="AH218" s="181"/>
      <c r="AI218" s="181"/>
      <c r="AJ218" s="181"/>
      <c r="AK218" s="181"/>
      <c r="AL218" s="181"/>
      <c r="AM218" s="181"/>
      <c r="AN218" s="181"/>
      <c r="AO218" s="181"/>
      <c r="AP218" s="181"/>
      <c r="AQ218" s="181"/>
      <c r="AR218" s="181"/>
      <c r="AS218" s="181"/>
      <c r="AT218" s="181"/>
      <c r="AU218" s="181"/>
      <c r="AV218" s="181"/>
      <c r="AW218" s="80"/>
    </row>
    <row r="219" spans="1:49" ht="5.0999999999999996" customHeight="1" x14ac:dyDescent="0.25">
      <c r="A219" s="89"/>
      <c r="B219" s="54"/>
      <c r="C219" s="54"/>
      <c r="D219" s="54"/>
      <c r="E219" s="54"/>
      <c r="F219" s="54"/>
      <c r="G219" s="54"/>
      <c r="H219" s="54"/>
      <c r="I219" s="54"/>
      <c r="J219" s="54"/>
      <c r="K219" s="54"/>
      <c r="L219" s="54"/>
      <c r="M219" s="54"/>
      <c r="N219" s="54"/>
      <c r="O219" s="54"/>
      <c r="P219" s="54"/>
      <c r="Q219" s="54"/>
      <c r="R219" s="54"/>
      <c r="S219" s="54"/>
      <c r="T219" s="54"/>
      <c r="U219" s="54"/>
      <c r="V219" s="54"/>
      <c r="W219" s="54"/>
      <c r="X219" s="54"/>
      <c r="Y219" s="54"/>
      <c r="Z219" s="54"/>
      <c r="AA219" s="54"/>
      <c r="AB219" s="54"/>
      <c r="AC219" s="54"/>
      <c r="AD219" s="54"/>
      <c r="AE219" s="54"/>
      <c r="AF219" s="54"/>
      <c r="AG219" s="54"/>
      <c r="AH219" s="54"/>
      <c r="AI219" s="54"/>
      <c r="AJ219" s="54"/>
      <c r="AK219" s="54"/>
      <c r="AL219" s="54"/>
      <c r="AM219" s="54"/>
      <c r="AN219" s="54"/>
      <c r="AO219" s="54"/>
      <c r="AP219" s="54"/>
      <c r="AQ219" s="54"/>
      <c r="AR219" s="54"/>
      <c r="AS219" s="54"/>
      <c r="AT219" s="54"/>
      <c r="AU219" s="54"/>
      <c r="AV219" s="54"/>
      <c r="AW219" s="80"/>
    </row>
    <row r="220" spans="1:49" ht="12.95" customHeight="1" x14ac:dyDescent="0.25">
      <c r="A220" s="89"/>
      <c r="B220" s="54" t="s">
        <v>50</v>
      </c>
      <c r="C220" s="54"/>
      <c r="D220" s="54"/>
      <c r="E220" s="54"/>
      <c r="F220" s="54"/>
      <c r="G220" s="54"/>
      <c r="H220" s="54"/>
      <c r="I220" s="54"/>
      <c r="J220" s="54"/>
      <c r="K220" s="54"/>
      <c r="L220" s="54"/>
      <c r="M220" s="54"/>
      <c r="N220" s="54"/>
      <c r="O220" s="54"/>
      <c r="P220" s="54"/>
      <c r="Q220" s="54"/>
      <c r="R220" s="54"/>
      <c r="S220" s="54"/>
      <c r="T220" s="54"/>
      <c r="U220" s="54"/>
      <c r="V220" s="54"/>
      <c r="W220" s="54"/>
      <c r="X220" s="54"/>
      <c r="Y220" s="54"/>
      <c r="Z220" s="54"/>
      <c r="AA220" s="266"/>
      <c r="AB220" s="266"/>
      <c r="AC220" s="266"/>
      <c r="AD220" s="266"/>
      <c r="AE220" s="266"/>
      <c r="AF220" s="266"/>
      <c r="AG220" s="266"/>
      <c r="AH220" s="266"/>
      <c r="AI220" s="266"/>
      <c r="AJ220" s="266"/>
      <c r="AK220" s="266"/>
      <c r="AL220" s="266"/>
      <c r="AM220" s="71"/>
      <c r="AN220" s="262"/>
      <c r="AO220" s="262"/>
      <c r="AP220" s="262"/>
      <c r="AQ220" s="262"/>
      <c r="AR220" s="262"/>
      <c r="AS220" s="262"/>
      <c r="AT220" s="262"/>
      <c r="AU220" s="262"/>
      <c r="AV220" s="262"/>
      <c r="AW220" s="80"/>
    </row>
    <row r="221" spans="1:49" ht="5.0999999999999996" customHeight="1" x14ac:dyDescent="0.25">
      <c r="A221" s="89"/>
      <c r="B221" s="54"/>
      <c r="C221" s="54"/>
      <c r="D221" s="54"/>
      <c r="E221" s="54"/>
      <c r="F221" s="54"/>
      <c r="G221" s="54"/>
      <c r="H221" s="54"/>
      <c r="I221" s="54"/>
      <c r="J221" s="54"/>
      <c r="K221" s="54"/>
      <c r="L221" s="54"/>
      <c r="M221" s="54"/>
      <c r="N221" s="54"/>
      <c r="O221" s="54"/>
      <c r="P221" s="54"/>
      <c r="Q221" s="54"/>
      <c r="R221" s="54"/>
      <c r="S221" s="54"/>
      <c r="T221" s="54"/>
      <c r="U221" s="54"/>
      <c r="V221" s="54"/>
      <c r="W221" s="54"/>
      <c r="X221" s="54"/>
      <c r="Y221" s="54"/>
      <c r="Z221" s="54"/>
      <c r="AA221" s="54"/>
      <c r="AB221" s="54"/>
      <c r="AC221" s="54"/>
      <c r="AD221" s="54"/>
      <c r="AE221" s="54"/>
      <c r="AF221" s="54"/>
      <c r="AG221" s="54"/>
      <c r="AH221" s="54"/>
      <c r="AI221" s="54"/>
      <c r="AJ221" s="54"/>
      <c r="AK221" s="54"/>
      <c r="AL221" s="54"/>
      <c r="AM221" s="54"/>
      <c r="AN221" s="54"/>
      <c r="AO221" s="54"/>
      <c r="AP221" s="54"/>
      <c r="AQ221" s="54"/>
      <c r="AR221" s="54"/>
      <c r="AS221" s="54"/>
      <c r="AT221" s="54"/>
      <c r="AU221" s="54"/>
      <c r="AV221" s="54"/>
      <c r="AW221" s="80"/>
    </row>
    <row r="222" spans="1:49" ht="12.95" customHeight="1" x14ac:dyDescent="0.25">
      <c r="A222" s="89"/>
      <c r="B222" s="54"/>
      <c r="C222" s="54"/>
      <c r="D222" s="54" t="s">
        <v>52</v>
      </c>
      <c r="E222" s="54"/>
      <c r="F222" s="54"/>
      <c r="G222" s="54"/>
      <c r="H222" s="54"/>
      <c r="I222" s="54"/>
      <c r="J222" s="54"/>
      <c r="K222" s="54"/>
      <c r="L222" s="54"/>
      <c r="M222" s="54"/>
      <c r="N222" s="54"/>
      <c r="O222" s="54"/>
      <c r="P222" s="54"/>
      <c r="Q222" s="54"/>
      <c r="R222" s="54"/>
      <c r="S222" s="54"/>
      <c r="T222" s="246" t="s">
        <v>5</v>
      </c>
      <c r="U222" s="246"/>
      <c r="V222" s="246"/>
      <c r="W222" s="246"/>
      <c r="X222" s="246"/>
      <c r="Y222" s="246"/>
      <c r="Z222" s="246"/>
      <c r="AA222" s="54"/>
      <c r="AB222" s="246" t="s">
        <v>51</v>
      </c>
      <c r="AC222" s="246"/>
      <c r="AD222" s="246"/>
      <c r="AE222" s="246"/>
      <c r="AF222" s="246"/>
      <c r="AG222" s="246"/>
      <c r="AH222" s="246"/>
      <c r="AI222" s="54"/>
      <c r="AJ222" s="246" t="s">
        <v>49</v>
      </c>
      <c r="AK222" s="246"/>
      <c r="AL222" s="246"/>
      <c r="AM222" s="246"/>
      <c r="AN222" s="246"/>
      <c r="AO222" s="54"/>
      <c r="AP222" s="54" t="s">
        <v>31</v>
      </c>
      <c r="AQ222" s="54"/>
      <c r="AR222" s="54"/>
      <c r="AS222" s="54"/>
      <c r="AT222" s="54"/>
      <c r="AU222" s="54"/>
      <c r="AV222" s="54"/>
      <c r="AW222" s="80"/>
    </row>
    <row r="223" spans="1:49" ht="12.95" customHeight="1" x14ac:dyDescent="0.25">
      <c r="A223" s="89"/>
      <c r="B223" s="54" t="s">
        <v>34</v>
      </c>
      <c r="C223" s="54"/>
      <c r="D223" s="273"/>
      <c r="E223" s="273"/>
      <c r="F223" s="273"/>
      <c r="G223" s="273"/>
      <c r="H223" s="273"/>
      <c r="I223" s="273"/>
      <c r="J223" s="273"/>
      <c r="K223" s="273"/>
      <c r="L223" s="273"/>
      <c r="M223" s="273"/>
      <c r="N223" s="273"/>
      <c r="O223" s="273"/>
      <c r="P223" s="273"/>
      <c r="Q223" s="273"/>
      <c r="R223" s="273"/>
      <c r="S223" s="68"/>
      <c r="T223" s="273"/>
      <c r="U223" s="273"/>
      <c r="V223" s="273"/>
      <c r="W223" s="273"/>
      <c r="X223" s="273"/>
      <c r="Y223" s="273"/>
      <c r="Z223" s="273"/>
      <c r="AA223" s="68"/>
      <c r="AB223" s="260"/>
      <c r="AC223" s="260"/>
      <c r="AD223" s="260"/>
      <c r="AE223" s="260"/>
      <c r="AF223" s="260"/>
      <c r="AG223" s="260"/>
      <c r="AH223" s="260"/>
      <c r="AI223" s="68"/>
      <c r="AJ223" s="307"/>
      <c r="AK223" s="307"/>
      <c r="AL223" s="307"/>
      <c r="AM223" s="307"/>
      <c r="AN223" s="307"/>
      <c r="AO223" s="68"/>
      <c r="AP223" s="299">
        <f>ROUND((AB223*AJ223),0)</f>
        <v>0</v>
      </c>
      <c r="AQ223" s="299"/>
      <c r="AR223" s="299"/>
      <c r="AS223" s="299"/>
      <c r="AT223" s="299"/>
      <c r="AU223" s="299"/>
      <c r="AV223" s="299"/>
      <c r="AW223" s="80"/>
    </row>
    <row r="224" spans="1:49" ht="12.95" customHeight="1" x14ac:dyDescent="0.25">
      <c r="A224" s="89"/>
      <c r="B224" s="54" t="s">
        <v>38</v>
      </c>
      <c r="C224" s="54"/>
      <c r="D224" s="308"/>
      <c r="E224" s="308"/>
      <c r="F224" s="308"/>
      <c r="G224" s="308"/>
      <c r="H224" s="308"/>
      <c r="I224" s="308"/>
      <c r="J224" s="308"/>
      <c r="K224" s="308"/>
      <c r="L224" s="308"/>
      <c r="M224" s="308"/>
      <c r="N224" s="308"/>
      <c r="O224" s="308"/>
      <c r="P224" s="308"/>
      <c r="Q224" s="308"/>
      <c r="R224" s="308"/>
      <c r="S224" s="68"/>
      <c r="T224" s="273"/>
      <c r="U224" s="273"/>
      <c r="V224" s="273"/>
      <c r="W224" s="273"/>
      <c r="X224" s="273"/>
      <c r="Y224" s="273"/>
      <c r="Z224" s="273"/>
      <c r="AA224" s="68"/>
      <c r="AB224" s="297"/>
      <c r="AC224" s="297"/>
      <c r="AD224" s="297"/>
      <c r="AE224" s="297"/>
      <c r="AF224" s="297"/>
      <c r="AG224" s="297"/>
      <c r="AH224" s="297"/>
      <c r="AI224" s="68"/>
      <c r="AJ224" s="298"/>
      <c r="AK224" s="298"/>
      <c r="AL224" s="298"/>
      <c r="AM224" s="298"/>
      <c r="AN224" s="298"/>
      <c r="AO224" s="68"/>
      <c r="AP224" s="299">
        <f>ROUND((AB224*AJ224),0)</f>
        <v>0</v>
      </c>
      <c r="AQ224" s="299"/>
      <c r="AR224" s="299"/>
      <c r="AS224" s="299"/>
      <c r="AT224" s="299"/>
      <c r="AU224" s="299"/>
      <c r="AV224" s="299"/>
      <c r="AW224" s="80"/>
    </row>
    <row r="225" spans="1:49" ht="4.5" customHeight="1" x14ac:dyDescent="0.25">
      <c r="A225" s="90"/>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c r="AA225" s="67"/>
      <c r="AB225" s="67"/>
      <c r="AC225" s="67"/>
      <c r="AD225" s="67"/>
      <c r="AE225" s="67"/>
      <c r="AF225" s="67"/>
      <c r="AG225" s="67"/>
      <c r="AH225" s="67"/>
      <c r="AI225" s="67"/>
      <c r="AJ225" s="67"/>
      <c r="AK225" s="67"/>
      <c r="AL225" s="67"/>
      <c r="AM225" s="67"/>
      <c r="AN225" s="67"/>
      <c r="AO225" s="67"/>
      <c r="AP225" s="67"/>
      <c r="AQ225" s="67"/>
      <c r="AR225" s="67"/>
      <c r="AS225" s="67"/>
      <c r="AT225" s="67"/>
      <c r="AU225" s="67"/>
      <c r="AV225" s="67"/>
      <c r="AW225" s="91"/>
    </row>
    <row r="226" spans="1:49" ht="4.5" customHeight="1" x14ac:dyDescent="0.25">
      <c r="A226" s="223"/>
      <c r="AW226" s="223"/>
    </row>
    <row r="227" spans="1:49" ht="4.5" customHeight="1" x14ac:dyDescent="0.25">
      <c r="A227" s="87"/>
      <c r="B227" s="64"/>
      <c r="C227" s="64"/>
      <c r="D227" s="64"/>
      <c r="E227" s="64"/>
      <c r="F227" s="64"/>
      <c r="G227" s="64"/>
      <c r="H227" s="64"/>
      <c r="I227" s="64"/>
      <c r="J227" s="64"/>
      <c r="K227" s="64"/>
      <c r="L227" s="64"/>
      <c r="M227" s="64"/>
      <c r="N227" s="64"/>
      <c r="O227" s="64"/>
      <c r="P227" s="64"/>
      <c r="Q227" s="64"/>
      <c r="R227" s="64"/>
      <c r="S227" s="64"/>
      <c r="T227" s="64"/>
      <c r="U227" s="64"/>
      <c r="V227" s="64"/>
      <c r="W227" s="64"/>
      <c r="X227" s="64"/>
      <c r="Y227" s="64"/>
      <c r="Z227" s="64"/>
      <c r="AA227" s="64"/>
      <c r="AB227" s="64"/>
      <c r="AC227" s="64"/>
      <c r="AD227" s="64"/>
      <c r="AE227" s="64"/>
      <c r="AF227" s="64"/>
      <c r="AG227" s="64"/>
      <c r="AH227" s="64"/>
      <c r="AI227" s="64"/>
      <c r="AJ227" s="64"/>
      <c r="AK227" s="64"/>
      <c r="AL227" s="64"/>
      <c r="AM227" s="64"/>
      <c r="AN227" s="64"/>
      <c r="AO227" s="64"/>
      <c r="AP227" s="64"/>
      <c r="AQ227" s="64"/>
      <c r="AR227" s="64"/>
      <c r="AS227" s="64"/>
      <c r="AT227" s="64"/>
      <c r="AU227" s="64"/>
      <c r="AV227" s="64"/>
      <c r="AW227" s="88"/>
    </row>
    <row r="228" spans="1:49" ht="12.95" customHeight="1" x14ac:dyDescent="0.25">
      <c r="A228" s="89"/>
      <c r="B228" s="181" t="s">
        <v>79</v>
      </c>
      <c r="C228" s="181"/>
      <c r="D228" s="181"/>
      <c r="E228" s="181"/>
      <c r="F228" s="181"/>
      <c r="G228" s="181"/>
      <c r="H228" s="181"/>
      <c r="I228" s="181"/>
      <c r="J228" s="181"/>
      <c r="K228" s="181"/>
      <c r="L228" s="181"/>
      <c r="M228" s="181"/>
      <c r="N228" s="181"/>
      <c r="O228" s="181"/>
      <c r="P228" s="181"/>
      <c r="Q228" s="181"/>
      <c r="R228" s="181"/>
      <c r="S228" s="181"/>
      <c r="T228" s="181"/>
      <c r="U228" s="181"/>
      <c r="V228" s="181"/>
      <c r="W228" s="181"/>
      <c r="X228" s="181"/>
      <c r="Y228" s="181"/>
      <c r="Z228" s="181"/>
      <c r="AA228" s="181"/>
      <c r="AB228" s="181"/>
      <c r="AC228" s="181"/>
      <c r="AD228" s="181"/>
      <c r="AE228" s="181"/>
      <c r="AF228" s="181"/>
      <c r="AG228" s="181"/>
      <c r="AH228" s="181"/>
      <c r="AI228" s="181"/>
      <c r="AJ228" s="181"/>
      <c r="AK228" s="181"/>
      <c r="AL228" s="181"/>
      <c r="AM228" s="181"/>
      <c r="AN228" s="181"/>
      <c r="AO228" s="181"/>
      <c r="AP228" s="181"/>
      <c r="AQ228" s="181"/>
      <c r="AR228" s="181"/>
      <c r="AS228" s="181"/>
      <c r="AT228" s="181"/>
      <c r="AU228" s="181"/>
      <c r="AV228" s="181"/>
      <c r="AW228" s="80"/>
    </row>
    <row r="229" spans="1:49" ht="4.5" customHeight="1" x14ac:dyDescent="0.25">
      <c r="A229" s="89"/>
      <c r="B229" s="223"/>
      <c r="C229" s="223"/>
      <c r="D229" s="223"/>
      <c r="E229" s="223"/>
      <c r="F229" s="223"/>
      <c r="G229" s="223"/>
      <c r="H229" s="223"/>
      <c r="I229" s="223"/>
      <c r="J229" s="223"/>
      <c r="K229" s="223"/>
      <c r="L229" s="223"/>
      <c r="M229" s="223"/>
      <c r="N229" s="223"/>
      <c r="O229" s="223"/>
      <c r="P229" s="223"/>
      <c r="Q229" s="223"/>
      <c r="R229" s="223"/>
      <c r="S229" s="223"/>
      <c r="T229" s="223"/>
      <c r="U229" s="223"/>
      <c r="V229" s="223"/>
      <c r="W229" s="223"/>
      <c r="X229" s="223"/>
      <c r="Y229" s="223"/>
      <c r="Z229" s="223"/>
      <c r="AA229" s="223"/>
      <c r="AB229" s="223"/>
      <c r="AC229" s="223"/>
      <c r="AD229" s="223"/>
      <c r="AE229" s="223"/>
      <c r="AF229" s="223"/>
      <c r="AG229" s="223"/>
      <c r="AH229" s="223"/>
      <c r="AI229" s="223"/>
      <c r="AJ229" s="223"/>
      <c r="AK229" s="223"/>
      <c r="AL229" s="223"/>
      <c r="AM229" s="223"/>
      <c r="AN229" s="223"/>
      <c r="AO229" s="223"/>
      <c r="AP229" s="223"/>
      <c r="AQ229" s="223"/>
      <c r="AR229" s="223"/>
      <c r="AS229" s="223"/>
      <c r="AT229" s="223"/>
      <c r="AU229" s="223"/>
      <c r="AV229" s="223"/>
      <c r="AW229" s="80"/>
    </row>
    <row r="230" spans="1:49" ht="12.95" customHeight="1" x14ac:dyDescent="0.25">
      <c r="A230" s="89"/>
      <c r="B230" s="309"/>
      <c r="C230" s="310"/>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0"/>
      <c r="AF230" s="310"/>
      <c r="AG230" s="310"/>
      <c r="AH230" s="310"/>
      <c r="AI230" s="310"/>
      <c r="AJ230" s="310"/>
      <c r="AK230" s="310"/>
      <c r="AL230" s="310"/>
      <c r="AM230" s="310"/>
      <c r="AN230" s="310"/>
      <c r="AO230" s="310"/>
      <c r="AP230" s="310"/>
      <c r="AQ230" s="310"/>
      <c r="AR230" s="310"/>
      <c r="AS230" s="310"/>
      <c r="AT230" s="310"/>
      <c r="AU230" s="310"/>
      <c r="AV230" s="311"/>
      <c r="AW230" s="80"/>
    </row>
    <row r="231" spans="1:49" ht="12.95" customHeight="1" x14ac:dyDescent="0.25">
      <c r="A231" s="89"/>
      <c r="B231" s="312"/>
      <c r="C231" s="254"/>
      <c r="D231" s="254"/>
      <c r="E231" s="254"/>
      <c r="F231" s="254"/>
      <c r="G231" s="254"/>
      <c r="H231" s="254"/>
      <c r="I231" s="254"/>
      <c r="J231" s="254"/>
      <c r="K231" s="254"/>
      <c r="L231" s="254"/>
      <c r="M231" s="254"/>
      <c r="N231" s="254"/>
      <c r="O231" s="254"/>
      <c r="P231" s="254"/>
      <c r="Q231" s="254"/>
      <c r="R231" s="254"/>
      <c r="S231" s="254"/>
      <c r="T231" s="254"/>
      <c r="U231" s="254"/>
      <c r="V231" s="254"/>
      <c r="W231" s="254"/>
      <c r="X231" s="254"/>
      <c r="Y231" s="254"/>
      <c r="Z231" s="254"/>
      <c r="AA231" s="254"/>
      <c r="AB231" s="254"/>
      <c r="AC231" s="254"/>
      <c r="AD231" s="254"/>
      <c r="AE231" s="254"/>
      <c r="AF231" s="254"/>
      <c r="AG231" s="254"/>
      <c r="AH231" s="254"/>
      <c r="AI231" s="254"/>
      <c r="AJ231" s="254"/>
      <c r="AK231" s="254"/>
      <c r="AL231" s="254"/>
      <c r="AM231" s="254"/>
      <c r="AN231" s="254"/>
      <c r="AO231" s="254"/>
      <c r="AP231" s="254"/>
      <c r="AQ231" s="254"/>
      <c r="AR231" s="254"/>
      <c r="AS231" s="254"/>
      <c r="AT231" s="254"/>
      <c r="AU231" s="254"/>
      <c r="AV231" s="313"/>
      <c r="AW231" s="80"/>
    </row>
    <row r="232" spans="1:49" ht="5.0999999999999996" customHeight="1" x14ac:dyDescent="0.25">
      <c r="A232" s="89"/>
      <c r="B232" s="312"/>
      <c r="C232" s="254"/>
      <c r="D232" s="254"/>
      <c r="E232" s="254"/>
      <c r="F232" s="254"/>
      <c r="G232" s="254"/>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313"/>
      <c r="AW232" s="80"/>
    </row>
    <row r="233" spans="1:49" ht="5.0999999999999996" customHeight="1" x14ac:dyDescent="0.25">
      <c r="A233" s="89"/>
      <c r="B233" s="314"/>
      <c r="C233" s="315"/>
      <c r="D233" s="315"/>
      <c r="E233" s="315"/>
      <c r="F233" s="315"/>
      <c r="G233" s="315"/>
      <c r="H233" s="315"/>
      <c r="I233" s="315"/>
      <c r="J233" s="315"/>
      <c r="K233" s="315"/>
      <c r="L233" s="315"/>
      <c r="M233" s="315"/>
      <c r="N233" s="315"/>
      <c r="O233" s="315"/>
      <c r="P233" s="315"/>
      <c r="Q233" s="315"/>
      <c r="R233" s="315"/>
      <c r="S233" s="315"/>
      <c r="T233" s="315"/>
      <c r="U233" s="315"/>
      <c r="V233" s="315"/>
      <c r="W233" s="315"/>
      <c r="X233" s="315"/>
      <c r="Y233" s="315"/>
      <c r="Z233" s="315"/>
      <c r="AA233" s="315"/>
      <c r="AB233" s="315"/>
      <c r="AC233" s="315"/>
      <c r="AD233" s="315"/>
      <c r="AE233" s="315"/>
      <c r="AF233" s="315"/>
      <c r="AG233" s="315"/>
      <c r="AH233" s="315"/>
      <c r="AI233" s="315"/>
      <c r="AJ233" s="315"/>
      <c r="AK233" s="315"/>
      <c r="AL233" s="315"/>
      <c r="AM233" s="315"/>
      <c r="AN233" s="315"/>
      <c r="AO233" s="315"/>
      <c r="AP233" s="315"/>
      <c r="AQ233" s="315"/>
      <c r="AR233" s="315"/>
      <c r="AS233" s="315"/>
      <c r="AT233" s="315"/>
      <c r="AU233" s="315"/>
      <c r="AV233" s="316"/>
      <c r="AW233" s="80"/>
    </row>
    <row r="234" spans="1:49" ht="5.0999999999999996" customHeight="1" x14ac:dyDescent="0.25">
      <c r="A234" s="90"/>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c r="AL234" s="67"/>
      <c r="AM234" s="67"/>
      <c r="AN234" s="67"/>
      <c r="AO234" s="67"/>
      <c r="AP234" s="67"/>
      <c r="AQ234" s="67"/>
      <c r="AR234" s="67"/>
      <c r="AS234" s="67"/>
      <c r="AT234" s="67"/>
      <c r="AU234" s="67"/>
      <c r="AV234" s="67"/>
      <c r="AW234" s="91"/>
    </row>
    <row r="236" spans="1:49" ht="12.95" customHeight="1" x14ac:dyDescent="0.25">
      <c r="A236" s="160"/>
      <c r="B236" s="150" t="s">
        <v>282</v>
      </c>
      <c r="C236" s="150"/>
      <c r="D236" s="150"/>
      <c r="E236" s="150"/>
      <c r="F236" s="150"/>
      <c r="G236" s="150"/>
      <c r="H236" s="151"/>
      <c r="I236" s="151"/>
      <c r="J236" s="63"/>
      <c r="K236" s="63"/>
      <c r="L236" s="63"/>
      <c r="M236" s="63"/>
      <c r="N236" s="63"/>
      <c r="O236" s="63"/>
      <c r="P236" s="63"/>
      <c r="Q236" s="63"/>
      <c r="R236" s="63"/>
      <c r="S236" s="63"/>
      <c r="T236" s="63"/>
      <c r="U236" s="63"/>
      <c r="V236" s="63"/>
      <c r="W236" s="63"/>
      <c r="X236" s="63"/>
      <c r="Y236" s="63"/>
      <c r="Z236" s="63"/>
      <c r="AA236" s="63"/>
      <c r="AB236" s="63"/>
      <c r="AC236" s="63"/>
      <c r="AD236" s="63"/>
      <c r="AE236" s="63"/>
      <c r="AF236" s="63"/>
      <c r="AG236" s="63"/>
      <c r="AH236" s="63"/>
      <c r="AI236" s="63"/>
      <c r="AJ236" s="63"/>
      <c r="AK236" s="63"/>
      <c r="AL236" s="63"/>
      <c r="AM236" s="63"/>
      <c r="AN236" s="63"/>
      <c r="AO236" s="63"/>
      <c r="AP236" s="63"/>
      <c r="AQ236" s="63"/>
      <c r="AR236" s="63"/>
      <c r="AS236" s="63"/>
      <c r="AT236" s="63"/>
      <c r="AU236" s="63"/>
      <c r="AV236" s="63"/>
      <c r="AW236" s="82"/>
    </row>
    <row r="237" spans="1:49" ht="4.5" customHeight="1" x14ac:dyDescent="0.25"/>
    <row r="238" spans="1:49" ht="5.0999999999999996" customHeight="1" x14ac:dyDescent="0.25">
      <c r="A238" s="87"/>
      <c r="B238" s="64"/>
      <c r="C238" s="64"/>
      <c r="D238" s="64"/>
      <c r="E238" s="64"/>
      <c r="F238" s="64"/>
      <c r="G238" s="64"/>
      <c r="H238" s="64"/>
      <c r="I238" s="64"/>
      <c r="J238" s="64"/>
      <c r="K238" s="64"/>
      <c r="L238" s="64"/>
      <c r="M238" s="64"/>
      <c r="N238" s="64"/>
      <c r="O238" s="64"/>
      <c r="P238" s="64"/>
      <c r="Q238" s="64"/>
      <c r="R238" s="64"/>
      <c r="S238" s="64"/>
      <c r="T238" s="64"/>
      <c r="U238" s="64"/>
      <c r="V238" s="64"/>
      <c r="W238" s="64"/>
      <c r="X238" s="64"/>
      <c r="Y238" s="64"/>
      <c r="Z238" s="64"/>
      <c r="AA238" s="64"/>
      <c r="AB238" s="64"/>
      <c r="AC238" s="64"/>
      <c r="AD238" s="64"/>
      <c r="AE238" s="64"/>
      <c r="AF238" s="64"/>
      <c r="AG238" s="64"/>
      <c r="AH238" s="64"/>
      <c r="AI238" s="64"/>
      <c r="AJ238" s="64"/>
      <c r="AK238" s="64"/>
      <c r="AL238" s="64"/>
      <c r="AM238" s="64"/>
      <c r="AN238" s="64"/>
      <c r="AO238" s="64"/>
      <c r="AP238" s="64"/>
      <c r="AQ238" s="64"/>
      <c r="AR238" s="64"/>
      <c r="AS238" s="64"/>
      <c r="AT238" s="64"/>
      <c r="AU238" s="64"/>
      <c r="AV238" s="64"/>
      <c r="AW238" s="88"/>
    </row>
    <row r="239" spans="1:49" ht="12.95" customHeight="1" x14ac:dyDescent="0.25">
      <c r="A239" s="89"/>
      <c r="B239" s="181" t="s">
        <v>403</v>
      </c>
      <c r="C239" s="181"/>
      <c r="D239" s="181"/>
      <c r="E239" s="181"/>
      <c r="F239" s="181"/>
      <c r="G239" s="181"/>
      <c r="H239" s="181"/>
      <c r="I239" s="181"/>
      <c r="J239" s="181"/>
      <c r="K239" s="181"/>
      <c r="L239" s="181"/>
      <c r="M239" s="181"/>
      <c r="N239" s="181"/>
      <c r="O239" s="181"/>
      <c r="P239" s="181"/>
      <c r="Q239" s="181"/>
      <c r="R239" s="181"/>
      <c r="S239" s="181"/>
      <c r="T239" s="181"/>
      <c r="U239" s="181"/>
      <c r="V239" s="181"/>
      <c r="W239" s="181"/>
      <c r="X239" s="181"/>
      <c r="Y239" s="181"/>
      <c r="Z239" s="181"/>
      <c r="AA239" s="181"/>
      <c r="AB239" s="181"/>
      <c r="AC239" s="181"/>
      <c r="AD239" s="181"/>
      <c r="AE239" s="181"/>
      <c r="AF239" s="181"/>
      <c r="AG239" s="181"/>
      <c r="AH239" s="181"/>
      <c r="AI239" s="181"/>
      <c r="AJ239" s="181"/>
      <c r="AK239" s="181"/>
      <c r="AL239" s="181"/>
      <c r="AM239" s="181"/>
      <c r="AN239" s="181"/>
      <c r="AO239" s="181"/>
      <c r="AP239" s="181"/>
      <c r="AQ239" s="181"/>
      <c r="AR239" s="181"/>
      <c r="AS239" s="181"/>
      <c r="AT239" s="181"/>
      <c r="AU239" s="181"/>
      <c r="AV239" s="181"/>
      <c r="AW239" s="80"/>
    </row>
    <row r="240" spans="1:49" ht="4.5" customHeight="1" x14ac:dyDescent="0.25">
      <c r="A240" s="89"/>
      <c r="B240" s="54"/>
      <c r="C240" s="54"/>
      <c r="D240" s="54"/>
      <c r="E240" s="54"/>
      <c r="F240" s="54"/>
      <c r="G240" s="54"/>
      <c r="H240" s="54"/>
      <c r="I240" s="54"/>
      <c r="J240" s="54"/>
      <c r="K240" s="54"/>
      <c r="L240" s="54"/>
      <c r="M240" s="54"/>
      <c r="N240" s="54"/>
      <c r="O240" s="54"/>
      <c r="P240" s="54"/>
      <c r="Q240" s="54"/>
      <c r="R240" s="54"/>
      <c r="S240" s="54"/>
      <c r="T240" s="54"/>
      <c r="U240" s="54"/>
      <c r="V240" s="54"/>
      <c r="W240" s="54"/>
      <c r="X240" s="54"/>
      <c r="Y240" s="54"/>
      <c r="Z240" s="54"/>
      <c r="AA240" s="54"/>
      <c r="AB240" s="54"/>
      <c r="AC240" s="54"/>
      <c r="AD240" s="54"/>
      <c r="AE240" s="54"/>
      <c r="AF240" s="54"/>
      <c r="AG240" s="54"/>
      <c r="AH240" s="54"/>
      <c r="AI240" s="54"/>
      <c r="AJ240" s="54"/>
      <c r="AK240" s="54"/>
      <c r="AL240" s="54"/>
      <c r="AM240" s="54"/>
      <c r="AN240" s="54"/>
      <c r="AO240" s="54"/>
      <c r="AP240" s="54"/>
      <c r="AQ240" s="54"/>
      <c r="AR240" s="54"/>
      <c r="AS240" s="54"/>
      <c r="AT240" s="54"/>
      <c r="AU240" s="54"/>
      <c r="AV240" s="54"/>
      <c r="AW240" s="80"/>
    </row>
    <row r="241" spans="1:49" ht="12.95" customHeight="1" x14ac:dyDescent="0.25">
      <c r="A241" s="89"/>
      <c r="B241" s="54" t="s">
        <v>81</v>
      </c>
      <c r="C241" s="54"/>
      <c r="D241" s="54"/>
      <c r="E241" s="54"/>
      <c r="F241" s="54"/>
      <c r="G241" s="54"/>
      <c r="H241" s="54"/>
      <c r="I241" s="54"/>
      <c r="J241" s="54"/>
      <c r="K241" s="54"/>
      <c r="L241" s="54"/>
      <c r="M241" s="54"/>
      <c r="N241" s="54"/>
      <c r="O241" s="54"/>
      <c r="P241" s="54"/>
      <c r="Q241" s="54"/>
      <c r="R241" s="54"/>
      <c r="S241" s="54"/>
      <c r="T241" s="54"/>
      <c r="U241" s="54"/>
      <c r="V241" s="54"/>
      <c r="W241" s="54"/>
      <c r="X241" s="54"/>
      <c r="Y241" s="54"/>
      <c r="Z241" s="54"/>
      <c r="AA241" s="266"/>
      <c r="AB241" s="266"/>
      <c r="AC241" s="266"/>
      <c r="AD241" s="266"/>
      <c r="AE241" s="266"/>
      <c r="AF241" s="266"/>
      <c r="AG241" s="266"/>
      <c r="AH241" s="266"/>
      <c r="AI241" s="266"/>
      <c r="AJ241" s="266"/>
      <c r="AK241" s="266"/>
      <c r="AL241" s="54"/>
      <c r="AM241" s="71"/>
      <c r="AN241" s="262"/>
      <c r="AO241" s="262"/>
      <c r="AP241" s="262"/>
      <c r="AQ241" s="262"/>
      <c r="AR241" s="262"/>
      <c r="AS241" s="262"/>
      <c r="AT241" s="262"/>
      <c r="AU241" s="262"/>
      <c r="AV241" s="262"/>
      <c r="AW241" s="80"/>
    </row>
    <row r="242" spans="1:49" ht="4.5" customHeight="1" x14ac:dyDescent="0.25">
      <c r="A242" s="89"/>
      <c r="B242" s="54"/>
      <c r="C242" s="54"/>
      <c r="D242" s="54"/>
      <c r="E242" s="54"/>
      <c r="F242" s="54"/>
      <c r="G242" s="54"/>
      <c r="H242" s="54"/>
      <c r="I242" s="54"/>
      <c r="J242" s="54"/>
      <c r="K242" s="54"/>
      <c r="L242" s="54"/>
      <c r="M242" s="54"/>
      <c r="N242" s="54"/>
      <c r="O242" s="54"/>
      <c r="P242" s="54"/>
      <c r="Q242" s="54"/>
      <c r="R242" s="54"/>
      <c r="S242" s="54"/>
      <c r="T242" s="54"/>
      <c r="U242" s="54"/>
      <c r="V242" s="54"/>
      <c r="W242" s="54"/>
      <c r="X242" s="54"/>
      <c r="Y242" s="54"/>
      <c r="Z242" s="54"/>
      <c r="AA242" s="54"/>
      <c r="AB242" s="54"/>
      <c r="AC242" s="54"/>
      <c r="AD242" s="54"/>
      <c r="AE242" s="54"/>
      <c r="AF242" s="54"/>
      <c r="AG242" s="54"/>
      <c r="AH242" s="54"/>
      <c r="AI242" s="54"/>
      <c r="AJ242" s="54"/>
      <c r="AK242" s="54"/>
      <c r="AL242" s="54"/>
      <c r="AM242" s="54"/>
      <c r="AN242" s="54"/>
      <c r="AO242" s="54"/>
      <c r="AP242" s="54"/>
      <c r="AQ242" s="54"/>
      <c r="AR242" s="54"/>
      <c r="AS242" s="54"/>
      <c r="AT242" s="54"/>
      <c r="AU242" s="54"/>
      <c r="AV242" s="54"/>
      <c r="AW242" s="80"/>
    </row>
    <row r="243" spans="1:49" ht="12.95" customHeight="1" x14ac:dyDescent="0.25">
      <c r="A243" s="89"/>
      <c r="B243" s="54"/>
      <c r="C243" s="54"/>
      <c r="D243" s="54" t="s">
        <v>82</v>
      </c>
      <c r="E243" s="54"/>
      <c r="F243" s="54"/>
      <c r="G243" s="54"/>
      <c r="H243" s="54"/>
      <c r="I243" s="54"/>
      <c r="J243" s="54"/>
      <c r="K243" s="54"/>
      <c r="L243" s="54"/>
      <c r="M243" s="54"/>
      <c r="N243" s="54"/>
      <c r="O243" s="54"/>
      <c r="P243" s="54"/>
      <c r="Q243" s="54"/>
      <c r="R243" s="54"/>
      <c r="S243" s="54"/>
      <c r="T243" s="246" t="s">
        <v>5</v>
      </c>
      <c r="U243" s="246"/>
      <c r="V243" s="246"/>
      <c r="W243" s="246"/>
      <c r="X243" s="246"/>
      <c r="Y243" s="246"/>
      <c r="Z243" s="246"/>
      <c r="AA243" s="54"/>
      <c r="AB243" s="54" t="s">
        <v>69</v>
      </c>
      <c r="AC243" s="54"/>
      <c r="AD243" s="54"/>
      <c r="AE243" s="54"/>
      <c r="AF243" s="54"/>
      <c r="AG243" s="54"/>
      <c r="AH243" s="54"/>
      <c r="AI243" s="54"/>
      <c r="AJ243" s="54"/>
      <c r="AK243" s="54"/>
      <c r="AL243" s="54"/>
      <c r="AM243" s="54"/>
      <c r="AN243" s="54"/>
      <c r="AO243" s="54"/>
      <c r="AP243" s="54" t="s">
        <v>31</v>
      </c>
      <c r="AQ243" s="54"/>
      <c r="AR243" s="54"/>
      <c r="AS243" s="54"/>
      <c r="AT243" s="54"/>
      <c r="AU243" s="54"/>
      <c r="AV243" s="54"/>
      <c r="AW243" s="80"/>
    </row>
    <row r="244" spans="1:49" ht="12.95" customHeight="1" x14ac:dyDescent="0.25">
      <c r="A244" s="89"/>
      <c r="B244" s="54" t="s">
        <v>34</v>
      </c>
      <c r="C244" s="54"/>
      <c r="D244" s="247"/>
      <c r="E244" s="247"/>
      <c r="F244" s="247"/>
      <c r="G244" s="247"/>
      <c r="H244" s="247"/>
      <c r="I244" s="247"/>
      <c r="J244" s="247"/>
      <c r="K244" s="247"/>
      <c r="L244" s="247"/>
      <c r="M244" s="247"/>
      <c r="N244" s="247"/>
      <c r="O244" s="247"/>
      <c r="P244" s="247"/>
      <c r="Q244" s="247"/>
      <c r="R244" s="247"/>
      <c r="S244" s="62"/>
      <c r="T244" s="247"/>
      <c r="U244" s="247"/>
      <c r="V244" s="247"/>
      <c r="W244" s="247"/>
      <c r="X244" s="247"/>
      <c r="Y244" s="247"/>
      <c r="Z244" s="247"/>
      <c r="AA244" s="62"/>
      <c r="AB244" s="247"/>
      <c r="AC244" s="247"/>
      <c r="AD244" s="247"/>
      <c r="AE244" s="247"/>
      <c r="AF244" s="247"/>
      <c r="AG244" s="247"/>
      <c r="AH244" s="247"/>
      <c r="AI244" s="247"/>
      <c r="AJ244" s="247"/>
      <c r="AK244" s="247"/>
      <c r="AL244" s="247"/>
      <c r="AM244" s="247"/>
      <c r="AN244" s="247"/>
      <c r="AO244" s="62"/>
      <c r="AP244" s="260"/>
      <c r="AQ244" s="260"/>
      <c r="AR244" s="260"/>
      <c r="AS244" s="260"/>
      <c r="AT244" s="260"/>
      <c r="AU244" s="260"/>
      <c r="AV244" s="260"/>
      <c r="AW244" s="80"/>
    </row>
    <row r="245" spans="1:49" ht="12.95" customHeight="1" x14ac:dyDescent="0.25">
      <c r="A245" s="89"/>
      <c r="B245" s="54" t="s">
        <v>38</v>
      </c>
      <c r="C245" s="54"/>
      <c r="D245" s="247"/>
      <c r="E245" s="247"/>
      <c r="F245" s="247"/>
      <c r="G245" s="247"/>
      <c r="H245" s="247"/>
      <c r="I245" s="247"/>
      <c r="J245" s="247"/>
      <c r="K245" s="247"/>
      <c r="L245" s="247"/>
      <c r="M245" s="247"/>
      <c r="N245" s="247"/>
      <c r="O245" s="247"/>
      <c r="P245" s="247"/>
      <c r="Q245" s="247"/>
      <c r="R245" s="247"/>
      <c r="S245" s="62"/>
      <c r="T245" s="247"/>
      <c r="U245" s="247"/>
      <c r="V245" s="247"/>
      <c r="W245" s="247"/>
      <c r="X245" s="247"/>
      <c r="Y245" s="247"/>
      <c r="Z245" s="247"/>
      <c r="AA245" s="62"/>
      <c r="AB245" s="261"/>
      <c r="AC245" s="261"/>
      <c r="AD245" s="261"/>
      <c r="AE245" s="261"/>
      <c r="AF245" s="261"/>
      <c r="AG245" s="261"/>
      <c r="AH245" s="261"/>
      <c r="AI245" s="261"/>
      <c r="AJ245" s="261"/>
      <c r="AK245" s="261"/>
      <c r="AL245" s="261"/>
      <c r="AM245" s="261"/>
      <c r="AN245" s="261"/>
      <c r="AO245" s="62"/>
      <c r="AP245" s="260"/>
      <c r="AQ245" s="260"/>
      <c r="AR245" s="260"/>
      <c r="AS245" s="260"/>
      <c r="AT245" s="260"/>
      <c r="AU245" s="260"/>
      <c r="AV245" s="260"/>
      <c r="AW245" s="80"/>
    </row>
    <row r="246" spans="1:49" ht="12.95" customHeight="1" x14ac:dyDescent="0.25">
      <c r="A246" s="89"/>
      <c r="B246" s="54" t="s">
        <v>39</v>
      </c>
      <c r="C246" s="54"/>
      <c r="D246" s="247"/>
      <c r="E246" s="247"/>
      <c r="F246" s="247"/>
      <c r="G246" s="247"/>
      <c r="H246" s="247"/>
      <c r="I246" s="247"/>
      <c r="J246" s="247"/>
      <c r="K246" s="247"/>
      <c r="L246" s="247"/>
      <c r="M246" s="247"/>
      <c r="N246" s="247"/>
      <c r="O246" s="247"/>
      <c r="P246" s="247"/>
      <c r="Q246" s="247"/>
      <c r="R246" s="247"/>
      <c r="S246" s="62"/>
      <c r="T246" s="43"/>
      <c r="U246" s="43"/>
      <c r="V246" s="43"/>
      <c r="W246" s="43"/>
      <c r="X246" s="43"/>
      <c r="Y246" s="43"/>
      <c r="Z246" s="43"/>
      <c r="AA246" s="62"/>
      <c r="AB246" s="261"/>
      <c r="AC246" s="261"/>
      <c r="AD246" s="261"/>
      <c r="AE246" s="261"/>
      <c r="AF246" s="261"/>
      <c r="AG246" s="261"/>
      <c r="AH246" s="261"/>
      <c r="AI246" s="261"/>
      <c r="AJ246" s="261"/>
      <c r="AK246" s="261"/>
      <c r="AL246" s="261"/>
      <c r="AM246" s="261"/>
      <c r="AN246" s="261"/>
      <c r="AO246" s="62"/>
      <c r="AP246" s="297"/>
      <c r="AQ246" s="297"/>
      <c r="AR246" s="297"/>
      <c r="AS246" s="297"/>
      <c r="AT246" s="297"/>
      <c r="AU246" s="297"/>
      <c r="AV246" s="297"/>
      <c r="AW246" s="80"/>
    </row>
    <row r="247" spans="1:49" ht="12.95" customHeight="1" x14ac:dyDescent="0.25">
      <c r="A247" s="89"/>
      <c r="B247" s="54" t="s">
        <v>40</v>
      </c>
      <c r="C247" s="54"/>
      <c r="D247" s="247"/>
      <c r="E247" s="247"/>
      <c r="F247" s="247"/>
      <c r="G247" s="247"/>
      <c r="H247" s="247"/>
      <c r="I247" s="247"/>
      <c r="J247" s="247"/>
      <c r="K247" s="247"/>
      <c r="L247" s="247"/>
      <c r="M247" s="247"/>
      <c r="N247" s="247"/>
      <c r="O247" s="247"/>
      <c r="P247" s="247"/>
      <c r="Q247" s="247"/>
      <c r="R247" s="247"/>
      <c r="S247" s="62"/>
      <c r="T247" s="43"/>
      <c r="U247" s="43"/>
      <c r="V247" s="43"/>
      <c r="W247" s="43"/>
      <c r="X247" s="43"/>
      <c r="Y247" s="43"/>
      <c r="Z247" s="43"/>
      <c r="AA247" s="62"/>
      <c r="AB247" s="261"/>
      <c r="AC247" s="261"/>
      <c r="AD247" s="261"/>
      <c r="AE247" s="261"/>
      <c r="AF247" s="261"/>
      <c r="AG247" s="261"/>
      <c r="AH247" s="261"/>
      <c r="AI247" s="261"/>
      <c r="AJ247" s="261"/>
      <c r="AK247" s="261"/>
      <c r="AL247" s="261"/>
      <c r="AM247" s="261"/>
      <c r="AN247" s="261"/>
      <c r="AO247" s="62"/>
      <c r="AP247" s="297"/>
      <c r="AQ247" s="297"/>
      <c r="AR247" s="297"/>
      <c r="AS247" s="297"/>
      <c r="AT247" s="297"/>
      <c r="AU247" s="297"/>
      <c r="AV247" s="297"/>
      <c r="AW247" s="80"/>
    </row>
    <row r="248" spans="1:49" ht="12.95" customHeight="1" x14ac:dyDescent="0.25">
      <c r="A248" s="89"/>
      <c r="B248" s="54" t="s">
        <v>257</v>
      </c>
      <c r="C248" s="54"/>
      <c r="D248" s="247"/>
      <c r="E248" s="247"/>
      <c r="F248" s="247"/>
      <c r="G248" s="247"/>
      <c r="H248" s="247"/>
      <c r="I248" s="247"/>
      <c r="J248" s="247"/>
      <c r="K248" s="247"/>
      <c r="L248" s="247"/>
      <c r="M248" s="247"/>
      <c r="N248" s="247"/>
      <c r="O248" s="247"/>
      <c r="P248" s="247"/>
      <c r="Q248" s="247"/>
      <c r="R248" s="247"/>
      <c r="S248" s="62"/>
      <c r="T248" s="43"/>
      <c r="U248" s="43"/>
      <c r="V248" s="43"/>
      <c r="W248" s="43"/>
      <c r="X248" s="43"/>
      <c r="Y248" s="43"/>
      <c r="Z248" s="43"/>
      <c r="AA248" s="62"/>
      <c r="AB248" s="261"/>
      <c r="AC248" s="261"/>
      <c r="AD248" s="261"/>
      <c r="AE248" s="261"/>
      <c r="AF248" s="261"/>
      <c r="AG248" s="261"/>
      <c r="AH248" s="261"/>
      <c r="AI248" s="261"/>
      <c r="AJ248" s="261"/>
      <c r="AK248" s="261"/>
      <c r="AL248" s="261"/>
      <c r="AM248" s="261"/>
      <c r="AN248" s="261"/>
      <c r="AO248" s="62"/>
      <c r="AP248" s="297"/>
      <c r="AQ248" s="297"/>
      <c r="AR248" s="297"/>
      <c r="AS248" s="297"/>
      <c r="AT248" s="297"/>
      <c r="AU248" s="297"/>
      <c r="AV248" s="297"/>
      <c r="AW248" s="80"/>
    </row>
    <row r="249" spans="1:49" ht="12.95" customHeight="1" x14ac:dyDescent="0.25">
      <c r="A249" s="89"/>
      <c r="B249" s="54" t="s">
        <v>258</v>
      </c>
      <c r="C249" s="54"/>
      <c r="D249" s="247"/>
      <c r="E249" s="247"/>
      <c r="F249" s="247"/>
      <c r="G249" s="247"/>
      <c r="H249" s="247"/>
      <c r="I249" s="247"/>
      <c r="J249" s="247"/>
      <c r="K249" s="247"/>
      <c r="L249" s="247"/>
      <c r="M249" s="247"/>
      <c r="N249" s="247"/>
      <c r="O249" s="247"/>
      <c r="P249" s="247"/>
      <c r="Q249" s="247"/>
      <c r="R249" s="247"/>
      <c r="S249" s="62"/>
      <c r="T249" s="43"/>
      <c r="U249" s="43"/>
      <c r="V249" s="43"/>
      <c r="W249" s="43"/>
      <c r="X249" s="43"/>
      <c r="Y249" s="43"/>
      <c r="Z249" s="43"/>
      <c r="AA249" s="62"/>
      <c r="AB249" s="261"/>
      <c r="AC249" s="261"/>
      <c r="AD249" s="261"/>
      <c r="AE249" s="261"/>
      <c r="AF249" s="261"/>
      <c r="AG249" s="261"/>
      <c r="AH249" s="261"/>
      <c r="AI249" s="261"/>
      <c r="AJ249" s="261"/>
      <c r="AK249" s="261"/>
      <c r="AL249" s="261"/>
      <c r="AM249" s="261"/>
      <c r="AN249" s="261"/>
      <c r="AO249" s="62"/>
      <c r="AP249" s="297"/>
      <c r="AQ249" s="297"/>
      <c r="AR249" s="297"/>
      <c r="AS249" s="297"/>
      <c r="AT249" s="297"/>
      <c r="AU249" s="297"/>
      <c r="AV249" s="297"/>
      <c r="AW249" s="80"/>
    </row>
    <row r="250" spans="1:49" ht="12.95" customHeight="1" x14ac:dyDescent="0.25">
      <c r="A250" s="89"/>
      <c r="B250" s="54" t="s">
        <v>259</v>
      </c>
      <c r="C250" s="54"/>
      <c r="D250" s="247"/>
      <c r="E250" s="247"/>
      <c r="F250" s="247"/>
      <c r="G250" s="247"/>
      <c r="H250" s="247"/>
      <c r="I250" s="247"/>
      <c r="J250" s="247"/>
      <c r="K250" s="247"/>
      <c r="L250" s="247"/>
      <c r="M250" s="247"/>
      <c r="N250" s="247"/>
      <c r="O250" s="247"/>
      <c r="P250" s="247"/>
      <c r="Q250" s="247"/>
      <c r="R250" s="247"/>
      <c r="S250" s="62"/>
      <c r="T250" s="247"/>
      <c r="U250" s="247"/>
      <c r="V250" s="247"/>
      <c r="W250" s="247"/>
      <c r="X250" s="247"/>
      <c r="Y250" s="247"/>
      <c r="Z250" s="247"/>
      <c r="AA250" s="62"/>
      <c r="AB250" s="261"/>
      <c r="AC250" s="261"/>
      <c r="AD250" s="261"/>
      <c r="AE250" s="261"/>
      <c r="AF250" s="261"/>
      <c r="AG250" s="261"/>
      <c r="AH250" s="261"/>
      <c r="AI250" s="261"/>
      <c r="AJ250" s="261"/>
      <c r="AK250" s="261"/>
      <c r="AL250" s="261"/>
      <c r="AM250" s="261"/>
      <c r="AN250" s="261"/>
      <c r="AO250" s="62"/>
      <c r="AP250" s="260"/>
      <c r="AQ250" s="260"/>
      <c r="AR250" s="260"/>
      <c r="AS250" s="260"/>
      <c r="AT250" s="260"/>
      <c r="AU250" s="260"/>
      <c r="AV250" s="260"/>
      <c r="AW250" s="80"/>
    </row>
    <row r="251" spans="1:49" ht="12.95" customHeight="1" x14ac:dyDescent="0.25">
      <c r="A251" s="89"/>
      <c r="B251" s="54" t="s">
        <v>260</v>
      </c>
      <c r="C251" s="54"/>
      <c r="D251" s="247"/>
      <c r="E251" s="247"/>
      <c r="F251" s="247"/>
      <c r="G251" s="247"/>
      <c r="H251" s="247"/>
      <c r="I251" s="247"/>
      <c r="J251" s="247"/>
      <c r="K251" s="247"/>
      <c r="L251" s="247"/>
      <c r="M251" s="247"/>
      <c r="N251" s="247"/>
      <c r="O251" s="247"/>
      <c r="P251" s="247"/>
      <c r="Q251" s="247"/>
      <c r="R251" s="247"/>
      <c r="S251" s="62"/>
      <c r="T251" s="247"/>
      <c r="U251" s="247"/>
      <c r="V251" s="247"/>
      <c r="W251" s="247"/>
      <c r="X251" s="247"/>
      <c r="Y251" s="247"/>
      <c r="Z251" s="247"/>
      <c r="AA251" s="62"/>
      <c r="AB251" s="261"/>
      <c r="AC251" s="261"/>
      <c r="AD251" s="261"/>
      <c r="AE251" s="261"/>
      <c r="AF251" s="261"/>
      <c r="AG251" s="261"/>
      <c r="AH251" s="261"/>
      <c r="AI251" s="261"/>
      <c r="AJ251" s="261"/>
      <c r="AK251" s="261"/>
      <c r="AL251" s="261"/>
      <c r="AM251" s="261"/>
      <c r="AN251" s="261"/>
      <c r="AO251" s="62"/>
      <c r="AP251" s="260"/>
      <c r="AQ251" s="260"/>
      <c r="AR251" s="260"/>
      <c r="AS251" s="260"/>
      <c r="AT251" s="260"/>
      <c r="AU251" s="260"/>
      <c r="AV251" s="260"/>
      <c r="AW251" s="80"/>
    </row>
    <row r="252" spans="1:49" ht="4.5" customHeight="1" x14ac:dyDescent="0.25">
      <c r="A252" s="90"/>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c r="AA252" s="67"/>
      <c r="AB252" s="67"/>
      <c r="AC252" s="67"/>
      <c r="AD252" s="67"/>
      <c r="AE252" s="67"/>
      <c r="AF252" s="67"/>
      <c r="AG252" s="67"/>
      <c r="AH252" s="67"/>
      <c r="AI252" s="67"/>
      <c r="AJ252" s="67"/>
      <c r="AK252" s="67"/>
      <c r="AL252" s="67"/>
      <c r="AM252" s="67"/>
      <c r="AN252" s="67"/>
      <c r="AO252" s="67"/>
      <c r="AP252" s="67"/>
      <c r="AQ252" s="67"/>
      <c r="AR252" s="67"/>
      <c r="AS252" s="67"/>
      <c r="AT252" s="67"/>
      <c r="AU252" s="67"/>
      <c r="AV252" s="67"/>
      <c r="AW252" s="91"/>
    </row>
    <row r="253" spans="1:49" ht="4.5" customHeight="1" x14ac:dyDescent="0.25"/>
    <row r="254" spans="1:49" ht="4.5" customHeight="1" x14ac:dyDescent="0.25">
      <c r="A254" s="87"/>
      <c r="B254" s="64"/>
      <c r="C254" s="64"/>
      <c r="D254" s="64"/>
      <c r="E254" s="64"/>
      <c r="F254" s="64"/>
      <c r="G254" s="64"/>
      <c r="H254" s="64"/>
      <c r="I254" s="64"/>
      <c r="J254" s="64"/>
      <c r="K254" s="64"/>
      <c r="L254" s="64"/>
      <c r="M254" s="64"/>
      <c r="N254" s="64"/>
      <c r="O254" s="64"/>
      <c r="P254" s="64"/>
      <c r="Q254" s="64"/>
      <c r="R254" s="64"/>
      <c r="S254" s="64"/>
      <c r="T254" s="64"/>
      <c r="U254" s="64"/>
      <c r="V254" s="64"/>
      <c r="W254" s="64"/>
      <c r="X254" s="64"/>
      <c r="Y254" s="64"/>
      <c r="Z254" s="64"/>
      <c r="AA254" s="64"/>
      <c r="AB254" s="64"/>
      <c r="AC254" s="64"/>
      <c r="AD254" s="64"/>
      <c r="AE254" s="64"/>
      <c r="AF254" s="64"/>
      <c r="AG254" s="64"/>
      <c r="AH254" s="64"/>
      <c r="AI254" s="64"/>
      <c r="AJ254" s="64"/>
      <c r="AK254" s="64"/>
      <c r="AL254" s="64"/>
      <c r="AM254" s="64"/>
      <c r="AN254" s="64"/>
      <c r="AO254" s="64"/>
      <c r="AP254" s="64"/>
      <c r="AQ254" s="64"/>
      <c r="AR254" s="64"/>
      <c r="AS254" s="64"/>
      <c r="AT254" s="64"/>
      <c r="AU254" s="64"/>
      <c r="AV254" s="64"/>
      <c r="AW254" s="88"/>
    </row>
    <row r="255" spans="1:49" ht="12.95" customHeight="1" x14ac:dyDescent="0.25">
      <c r="A255" s="89"/>
      <c r="B255" s="296" t="s">
        <v>399</v>
      </c>
      <c r="C255" s="296"/>
      <c r="D255" s="296"/>
      <c r="E255" s="296"/>
      <c r="F255" s="296"/>
      <c r="G255" s="296"/>
      <c r="H255" s="296"/>
      <c r="I255" s="296"/>
      <c r="J255" s="296"/>
      <c r="K255" s="296"/>
      <c r="L255" s="296"/>
      <c r="M255" s="296"/>
      <c r="N255" s="296"/>
      <c r="O255" s="296"/>
      <c r="P255" s="296"/>
      <c r="Q255" s="296"/>
      <c r="R255" s="296"/>
      <c r="S255" s="296"/>
      <c r="T255" s="296"/>
      <c r="U255" s="296"/>
      <c r="V255" s="296"/>
      <c r="W255" s="296"/>
      <c r="X255" s="296"/>
      <c r="Y255" s="296"/>
      <c r="Z255" s="296"/>
      <c r="AA255" s="296"/>
      <c r="AB255" s="296"/>
      <c r="AC255" s="296"/>
      <c r="AD255" s="296"/>
      <c r="AE255" s="296"/>
      <c r="AF255" s="296"/>
      <c r="AG255" s="296"/>
      <c r="AH255" s="296"/>
      <c r="AI255" s="296"/>
      <c r="AJ255" s="296"/>
      <c r="AK255" s="296"/>
      <c r="AL255" s="296"/>
      <c r="AM255" s="296"/>
      <c r="AN255" s="296"/>
      <c r="AO255" s="296"/>
      <c r="AP255" s="296"/>
      <c r="AQ255" s="296"/>
      <c r="AR255" s="296"/>
      <c r="AS255" s="296"/>
      <c r="AT255" s="296"/>
      <c r="AU255" s="296"/>
      <c r="AV255" s="296"/>
      <c r="AW255" s="80"/>
    </row>
    <row r="256" spans="1:49" ht="5.0999999999999996" customHeight="1" x14ac:dyDescent="0.25">
      <c r="A256" s="89"/>
      <c r="B256" s="54"/>
      <c r="C256" s="54"/>
      <c r="D256" s="54"/>
      <c r="E256" s="54"/>
      <c r="F256" s="54"/>
      <c r="G256" s="54"/>
      <c r="H256" s="54"/>
      <c r="I256" s="54"/>
      <c r="J256" s="54"/>
      <c r="K256" s="54"/>
      <c r="L256" s="54"/>
      <c r="M256" s="54"/>
      <c r="N256" s="54"/>
      <c r="O256" s="54"/>
      <c r="P256" s="54"/>
      <c r="Q256" s="54"/>
      <c r="R256" s="54"/>
      <c r="S256" s="54"/>
      <c r="T256" s="54"/>
      <c r="U256" s="54"/>
      <c r="V256" s="54"/>
      <c r="W256" s="54"/>
      <c r="X256" s="54"/>
      <c r="Y256" s="54"/>
      <c r="Z256" s="54"/>
      <c r="AA256" s="54"/>
      <c r="AB256" s="54"/>
      <c r="AC256" s="54"/>
      <c r="AD256" s="54"/>
      <c r="AE256" s="54"/>
      <c r="AF256" s="54"/>
      <c r="AG256" s="54"/>
      <c r="AH256" s="54"/>
      <c r="AI256" s="54"/>
      <c r="AJ256" s="54"/>
      <c r="AK256" s="54"/>
      <c r="AL256" s="54"/>
      <c r="AM256" s="54"/>
      <c r="AN256" s="54"/>
      <c r="AO256" s="54"/>
      <c r="AP256" s="54"/>
      <c r="AQ256" s="54"/>
      <c r="AR256" s="54"/>
      <c r="AS256" s="54"/>
      <c r="AT256" s="54"/>
      <c r="AU256" s="54"/>
      <c r="AV256" s="54"/>
      <c r="AW256" s="80"/>
    </row>
    <row r="257" spans="1:49" ht="12.95" customHeight="1" x14ac:dyDescent="0.25">
      <c r="A257" s="89"/>
      <c r="B257" s="295" t="s">
        <v>83</v>
      </c>
      <c r="C257" s="295"/>
      <c r="D257" s="295"/>
      <c r="E257" s="295"/>
      <c r="F257" s="295"/>
      <c r="G257" s="295"/>
      <c r="H257" s="295"/>
      <c r="I257" s="295"/>
      <c r="J257" s="295"/>
      <c r="K257" s="295"/>
      <c r="L257" s="295"/>
      <c r="M257" s="295"/>
      <c r="N257" s="295"/>
      <c r="O257" s="295"/>
      <c r="P257" s="295"/>
      <c r="Q257" s="295"/>
      <c r="R257" s="295"/>
      <c r="S257" s="295"/>
      <c r="T257" s="295"/>
      <c r="U257" s="295"/>
      <c r="V257" s="295"/>
      <c r="W257" s="295"/>
      <c r="X257" s="295"/>
      <c r="Y257" s="295"/>
      <c r="Z257" s="295"/>
      <c r="AA257" s="295"/>
      <c r="AB257" s="295"/>
      <c r="AC257" s="295"/>
      <c r="AD257" s="295"/>
      <c r="AE257" s="295"/>
      <c r="AF257" s="295"/>
      <c r="AG257" s="295"/>
      <c r="AH257" s="295"/>
      <c r="AI257" s="295"/>
      <c r="AJ257" s="295"/>
      <c r="AK257" s="295"/>
      <c r="AL257" s="295"/>
      <c r="AM257" s="71"/>
      <c r="AN257" s="262"/>
      <c r="AO257" s="262"/>
      <c r="AP257" s="262"/>
      <c r="AQ257" s="262"/>
      <c r="AR257" s="262"/>
      <c r="AS257" s="262"/>
      <c r="AT257" s="262"/>
      <c r="AU257" s="262"/>
      <c r="AV257" s="262"/>
      <c r="AW257" s="80"/>
    </row>
    <row r="258" spans="1:49" ht="5.0999999999999996" customHeight="1" x14ac:dyDescent="0.25">
      <c r="A258" s="89"/>
      <c r="B258" s="54"/>
      <c r="C258" s="54"/>
      <c r="D258" s="54"/>
      <c r="E258" s="54"/>
      <c r="F258" s="54"/>
      <c r="G258" s="54"/>
      <c r="H258" s="54"/>
      <c r="I258" s="54"/>
      <c r="J258" s="54"/>
      <c r="K258" s="54"/>
      <c r="L258" s="54"/>
      <c r="M258" s="54"/>
      <c r="N258" s="54"/>
      <c r="O258" s="54"/>
      <c r="P258" s="54"/>
      <c r="Q258" s="54"/>
      <c r="R258" s="54"/>
      <c r="S258" s="54"/>
      <c r="T258" s="54"/>
      <c r="U258" s="54"/>
      <c r="V258" s="54"/>
      <c r="W258" s="54"/>
      <c r="X258" s="54"/>
      <c r="Y258" s="54"/>
      <c r="Z258" s="54"/>
      <c r="AA258" s="54"/>
      <c r="AB258" s="54"/>
      <c r="AC258" s="54"/>
      <c r="AD258" s="54"/>
      <c r="AE258" s="54"/>
      <c r="AF258" s="54"/>
      <c r="AG258" s="54"/>
      <c r="AH258" s="54"/>
      <c r="AI258" s="54"/>
      <c r="AJ258" s="54"/>
      <c r="AK258" s="54"/>
      <c r="AL258" s="54"/>
      <c r="AM258" s="54"/>
      <c r="AN258" s="54"/>
      <c r="AO258" s="54"/>
      <c r="AP258" s="54"/>
      <c r="AQ258" s="54"/>
      <c r="AR258" s="54"/>
      <c r="AS258" s="54"/>
      <c r="AT258" s="54"/>
      <c r="AU258" s="54"/>
      <c r="AV258" s="54"/>
      <c r="AW258" s="80"/>
    </row>
    <row r="259" spans="1:49" ht="12.95" customHeight="1" x14ac:dyDescent="0.25">
      <c r="A259" s="89"/>
      <c r="B259" s="54"/>
      <c r="C259" s="54"/>
      <c r="D259" s="54" t="s">
        <v>82</v>
      </c>
      <c r="E259" s="54"/>
      <c r="F259" s="54"/>
      <c r="G259" s="54"/>
      <c r="H259" s="54"/>
      <c r="I259" s="54"/>
      <c r="J259" s="54"/>
      <c r="K259" s="54"/>
      <c r="L259" s="54"/>
      <c r="M259" s="54"/>
      <c r="N259" s="54"/>
      <c r="O259" s="54"/>
      <c r="P259" s="54"/>
      <c r="Q259" s="54"/>
      <c r="R259" s="54"/>
      <c r="S259" s="54"/>
      <c r="T259" s="246" t="s">
        <v>5</v>
      </c>
      <c r="U259" s="246"/>
      <c r="V259" s="246"/>
      <c r="W259" s="246"/>
      <c r="X259" s="246"/>
      <c r="Y259" s="246"/>
      <c r="Z259" s="246"/>
      <c r="AA259" s="54"/>
      <c r="AB259" s="54" t="s">
        <v>59</v>
      </c>
      <c r="AC259" s="54"/>
      <c r="AD259" s="54"/>
      <c r="AE259" s="54"/>
      <c r="AF259" s="54"/>
      <c r="AG259" s="54"/>
      <c r="AH259" s="54"/>
      <c r="AI259" s="54"/>
      <c r="AJ259" s="54"/>
      <c r="AK259" s="54"/>
      <c r="AL259" s="54"/>
      <c r="AM259" s="54"/>
      <c r="AN259" s="54"/>
      <c r="AO259" s="54"/>
      <c r="AP259" s="54" t="s">
        <v>31</v>
      </c>
      <c r="AQ259" s="54"/>
      <c r="AR259" s="54"/>
      <c r="AS259" s="54"/>
      <c r="AT259" s="54"/>
      <c r="AU259" s="54"/>
      <c r="AV259" s="54"/>
      <c r="AW259" s="80"/>
    </row>
    <row r="260" spans="1:49" ht="12.95" customHeight="1" x14ac:dyDescent="0.25">
      <c r="A260" s="89"/>
      <c r="B260" s="54" t="s">
        <v>34</v>
      </c>
      <c r="C260" s="54"/>
      <c r="D260" s="247"/>
      <c r="E260" s="247"/>
      <c r="F260" s="247"/>
      <c r="G260" s="247"/>
      <c r="H260" s="247"/>
      <c r="I260" s="247"/>
      <c r="J260" s="247"/>
      <c r="K260" s="247"/>
      <c r="L260" s="247"/>
      <c r="M260" s="247"/>
      <c r="N260" s="247"/>
      <c r="O260" s="247"/>
      <c r="P260" s="247"/>
      <c r="Q260" s="247"/>
      <c r="R260" s="247"/>
      <c r="S260" s="62"/>
      <c r="T260" s="247"/>
      <c r="U260" s="247"/>
      <c r="V260" s="247"/>
      <c r="W260" s="247"/>
      <c r="X260" s="247"/>
      <c r="Y260" s="247"/>
      <c r="Z260" s="247"/>
      <c r="AA260" s="62"/>
      <c r="AB260" s="247"/>
      <c r="AC260" s="247"/>
      <c r="AD260" s="247"/>
      <c r="AE260" s="247"/>
      <c r="AF260" s="247"/>
      <c r="AG260" s="247"/>
      <c r="AH260" s="247"/>
      <c r="AI260" s="247"/>
      <c r="AJ260" s="247"/>
      <c r="AK260" s="247"/>
      <c r="AL260" s="247"/>
      <c r="AM260" s="247"/>
      <c r="AN260" s="247"/>
      <c r="AO260" s="62"/>
      <c r="AP260" s="260"/>
      <c r="AQ260" s="260"/>
      <c r="AR260" s="260"/>
      <c r="AS260" s="260"/>
      <c r="AT260" s="260"/>
      <c r="AU260" s="260"/>
      <c r="AV260" s="260"/>
      <c r="AW260" s="80"/>
    </row>
    <row r="261" spans="1:49" ht="12.95" customHeight="1" x14ac:dyDescent="0.25">
      <c r="A261" s="89"/>
      <c r="B261" s="54" t="s">
        <v>38</v>
      </c>
      <c r="C261" s="54"/>
      <c r="D261" s="247"/>
      <c r="E261" s="247"/>
      <c r="F261" s="247"/>
      <c r="G261" s="247"/>
      <c r="H261" s="247"/>
      <c r="I261" s="247"/>
      <c r="J261" s="247"/>
      <c r="K261" s="247"/>
      <c r="L261" s="247"/>
      <c r="M261" s="247"/>
      <c r="N261" s="247"/>
      <c r="O261" s="247"/>
      <c r="P261" s="247"/>
      <c r="Q261" s="247"/>
      <c r="R261" s="247"/>
      <c r="S261" s="62"/>
      <c r="T261" s="247"/>
      <c r="U261" s="247"/>
      <c r="V261" s="247"/>
      <c r="W261" s="247"/>
      <c r="X261" s="247"/>
      <c r="Y261" s="247"/>
      <c r="Z261" s="247"/>
      <c r="AA261" s="62"/>
      <c r="AB261" s="261"/>
      <c r="AC261" s="261"/>
      <c r="AD261" s="261"/>
      <c r="AE261" s="261"/>
      <c r="AF261" s="261"/>
      <c r="AG261" s="261"/>
      <c r="AH261" s="261"/>
      <c r="AI261" s="261"/>
      <c r="AJ261" s="261"/>
      <c r="AK261" s="261"/>
      <c r="AL261" s="261"/>
      <c r="AM261" s="261"/>
      <c r="AN261" s="261"/>
      <c r="AO261" s="62"/>
      <c r="AP261" s="260"/>
      <c r="AQ261" s="260"/>
      <c r="AR261" s="260"/>
      <c r="AS261" s="260"/>
      <c r="AT261" s="260"/>
      <c r="AU261" s="260"/>
      <c r="AV261" s="260"/>
      <c r="AW261" s="80"/>
    </row>
    <row r="262" spans="1:49" ht="12.95" customHeight="1" x14ac:dyDescent="0.25">
      <c r="A262" s="89"/>
      <c r="B262" s="54" t="s">
        <v>39</v>
      </c>
      <c r="C262" s="54"/>
      <c r="D262" s="247"/>
      <c r="E262" s="247"/>
      <c r="F262" s="247"/>
      <c r="G262" s="247"/>
      <c r="H262" s="247"/>
      <c r="I262" s="247"/>
      <c r="J262" s="247"/>
      <c r="K262" s="247"/>
      <c r="L262" s="247"/>
      <c r="M262" s="247"/>
      <c r="N262" s="247"/>
      <c r="O262" s="247"/>
      <c r="P262" s="247"/>
      <c r="Q262" s="247"/>
      <c r="R262" s="247"/>
      <c r="S262" s="62"/>
      <c r="T262" s="247"/>
      <c r="U262" s="247"/>
      <c r="V262" s="247"/>
      <c r="W262" s="247"/>
      <c r="X262" s="247"/>
      <c r="Y262" s="247"/>
      <c r="Z262" s="247"/>
      <c r="AA262" s="62"/>
      <c r="AB262" s="261"/>
      <c r="AC262" s="261"/>
      <c r="AD262" s="261"/>
      <c r="AE262" s="261"/>
      <c r="AF262" s="261"/>
      <c r="AG262" s="261"/>
      <c r="AH262" s="261"/>
      <c r="AI262" s="261"/>
      <c r="AJ262" s="261"/>
      <c r="AK262" s="261"/>
      <c r="AL262" s="261"/>
      <c r="AM262" s="261"/>
      <c r="AN262" s="261"/>
      <c r="AO262" s="62"/>
      <c r="AP262" s="260"/>
      <c r="AQ262" s="260"/>
      <c r="AR262" s="260"/>
      <c r="AS262" s="260"/>
      <c r="AT262" s="260"/>
      <c r="AU262" s="260"/>
      <c r="AV262" s="260"/>
      <c r="AW262" s="80"/>
    </row>
    <row r="263" spans="1:49" ht="12.95" customHeight="1" x14ac:dyDescent="0.25">
      <c r="A263" s="89"/>
      <c r="B263" s="54" t="s">
        <v>40</v>
      </c>
      <c r="C263" s="54"/>
      <c r="D263" s="247"/>
      <c r="E263" s="247"/>
      <c r="F263" s="247"/>
      <c r="G263" s="247"/>
      <c r="H263" s="247"/>
      <c r="I263" s="247"/>
      <c r="J263" s="247"/>
      <c r="K263" s="247"/>
      <c r="L263" s="247"/>
      <c r="M263" s="247"/>
      <c r="N263" s="247"/>
      <c r="O263" s="247"/>
      <c r="P263" s="247"/>
      <c r="Q263" s="247"/>
      <c r="R263" s="247"/>
      <c r="S263" s="62"/>
      <c r="T263" s="247"/>
      <c r="U263" s="247"/>
      <c r="V263" s="247"/>
      <c r="W263" s="247"/>
      <c r="X263" s="247"/>
      <c r="Y263" s="247"/>
      <c r="Z263" s="247"/>
      <c r="AA263" s="62"/>
      <c r="AB263" s="261"/>
      <c r="AC263" s="261"/>
      <c r="AD263" s="261"/>
      <c r="AE263" s="261"/>
      <c r="AF263" s="261"/>
      <c r="AG263" s="261"/>
      <c r="AH263" s="261"/>
      <c r="AI263" s="261"/>
      <c r="AJ263" s="261"/>
      <c r="AK263" s="261"/>
      <c r="AL263" s="261"/>
      <c r="AM263" s="261"/>
      <c r="AN263" s="261"/>
      <c r="AO263" s="62"/>
      <c r="AP263" s="260"/>
      <c r="AQ263" s="260"/>
      <c r="AR263" s="260"/>
      <c r="AS263" s="260"/>
      <c r="AT263" s="260"/>
      <c r="AU263" s="260"/>
      <c r="AV263" s="260"/>
      <c r="AW263" s="80"/>
    </row>
    <row r="264" spans="1:49" ht="4.5" customHeight="1" x14ac:dyDescent="0.25">
      <c r="A264" s="90"/>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c r="AA264" s="67"/>
      <c r="AB264" s="67"/>
      <c r="AC264" s="67"/>
      <c r="AD264" s="67"/>
      <c r="AE264" s="67"/>
      <c r="AF264" s="67"/>
      <c r="AG264" s="67"/>
      <c r="AH264" s="67"/>
      <c r="AI264" s="67"/>
      <c r="AJ264" s="67"/>
      <c r="AK264" s="67"/>
      <c r="AL264" s="67"/>
      <c r="AM264" s="67"/>
      <c r="AN264" s="67"/>
      <c r="AO264" s="67"/>
      <c r="AP264" s="67"/>
      <c r="AQ264" s="67"/>
      <c r="AR264" s="67"/>
      <c r="AS264" s="67"/>
      <c r="AT264" s="67"/>
      <c r="AU264" s="67"/>
      <c r="AV264" s="67"/>
      <c r="AW264" s="91"/>
    </row>
    <row r="265" spans="1:49" ht="4.5" customHeight="1" x14ac:dyDescent="0.25"/>
    <row r="266" spans="1:49" ht="4.5" customHeight="1" x14ac:dyDescent="0.25">
      <c r="A266" s="87"/>
      <c r="B266" s="64"/>
      <c r="C266" s="64"/>
      <c r="D266" s="64"/>
      <c r="E266" s="64"/>
      <c r="F266" s="64"/>
      <c r="G266" s="64"/>
      <c r="H266" s="64"/>
      <c r="I266" s="64"/>
      <c r="J266" s="64"/>
      <c r="K266" s="64"/>
      <c r="L266" s="64"/>
      <c r="M266" s="64"/>
      <c r="N266" s="64"/>
      <c r="O266" s="64"/>
      <c r="P266" s="64"/>
      <c r="Q266" s="64"/>
      <c r="R266" s="64"/>
      <c r="S266" s="64"/>
      <c r="T266" s="64"/>
      <c r="U266" s="64"/>
      <c r="V266" s="64"/>
      <c r="W266" s="64"/>
      <c r="X266" s="64"/>
      <c r="Y266" s="64"/>
      <c r="Z266" s="64"/>
      <c r="AA266" s="64"/>
      <c r="AB266" s="64"/>
      <c r="AC266" s="64"/>
      <c r="AD266" s="64"/>
      <c r="AE266" s="64"/>
      <c r="AF266" s="64"/>
      <c r="AG266" s="64"/>
      <c r="AH266" s="64"/>
      <c r="AI266" s="64"/>
      <c r="AJ266" s="64"/>
      <c r="AK266" s="64"/>
      <c r="AL266" s="64"/>
      <c r="AM266" s="64"/>
      <c r="AN266" s="64"/>
      <c r="AO266" s="64"/>
      <c r="AP266" s="64"/>
      <c r="AQ266" s="64"/>
      <c r="AR266" s="64"/>
      <c r="AS266" s="64"/>
      <c r="AT266" s="64"/>
      <c r="AU266" s="64"/>
      <c r="AV266" s="64"/>
      <c r="AW266" s="88"/>
    </row>
    <row r="267" spans="1:49" s="75" customFormat="1" ht="12.95" customHeight="1" x14ac:dyDescent="0.25">
      <c r="A267" s="89"/>
      <c r="B267" s="296" t="s">
        <v>84</v>
      </c>
      <c r="C267" s="296"/>
      <c r="D267" s="296"/>
      <c r="E267" s="296"/>
      <c r="F267" s="296"/>
      <c r="G267" s="296"/>
      <c r="H267" s="296"/>
      <c r="I267" s="296"/>
      <c r="J267" s="296"/>
      <c r="K267" s="296"/>
      <c r="L267" s="296"/>
      <c r="M267" s="296"/>
      <c r="N267" s="296"/>
      <c r="O267" s="296"/>
      <c r="P267" s="296"/>
      <c r="Q267" s="296"/>
      <c r="R267" s="296"/>
      <c r="S267" s="296"/>
      <c r="T267" s="296"/>
      <c r="U267" s="296"/>
      <c r="V267" s="296"/>
      <c r="W267" s="296"/>
      <c r="X267" s="296"/>
      <c r="Y267" s="296"/>
      <c r="Z267" s="296"/>
      <c r="AA267" s="296"/>
      <c r="AB267" s="296"/>
      <c r="AC267" s="296"/>
      <c r="AD267" s="296"/>
      <c r="AE267" s="296"/>
      <c r="AF267" s="296"/>
      <c r="AG267" s="296"/>
      <c r="AH267" s="296"/>
      <c r="AI267" s="296"/>
      <c r="AJ267" s="296"/>
      <c r="AK267" s="296"/>
      <c r="AL267" s="296"/>
      <c r="AM267" s="296"/>
      <c r="AN267" s="296"/>
      <c r="AO267" s="296"/>
      <c r="AP267" s="296"/>
      <c r="AQ267" s="296"/>
      <c r="AR267" s="296"/>
      <c r="AS267" s="296"/>
      <c r="AT267" s="296"/>
      <c r="AU267" s="296"/>
      <c r="AV267" s="296"/>
      <c r="AW267" s="80"/>
    </row>
    <row r="268" spans="1:49" ht="5.0999999999999996" customHeight="1" x14ac:dyDescent="0.25">
      <c r="A268" s="89"/>
      <c r="B268" s="54"/>
      <c r="C268" s="54"/>
      <c r="D268" s="54"/>
      <c r="E268" s="54"/>
      <c r="F268" s="54"/>
      <c r="G268" s="54"/>
      <c r="H268" s="54"/>
      <c r="I268" s="54"/>
      <c r="J268" s="54"/>
      <c r="K268" s="54"/>
      <c r="L268" s="54"/>
      <c r="M268" s="54"/>
      <c r="N268" s="54"/>
      <c r="O268" s="54"/>
      <c r="P268" s="54"/>
      <c r="Q268" s="54"/>
      <c r="R268" s="54"/>
      <c r="S268" s="54"/>
      <c r="T268" s="54"/>
      <c r="U268" s="54"/>
      <c r="V268" s="54"/>
      <c r="W268" s="54"/>
      <c r="X268" s="54"/>
      <c r="Y268" s="54"/>
      <c r="Z268" s="54"/>
      <c r="AA268" s="54"/>
      <c r="AB268" s="54"/>
      <c r="AC268" s="54"/>
      <c r="AD268" s="54"/>
      <c r="AE268" s="54"/>
      <c r="AF268" s="54"/>
      <c r="AG268" s="54"/>
      <c r="AH268" s="54"/>
      <c r="AI268" s="54"/>
      <c r="AJ268" s="54"/>
      <c r="AK268" s="54"/>
      <c r="AL268" s="54"/>
      <c r="AM268" s="54"/>
      <c r="AN268" s="54"/>
      <c r="AO268" s="54"/>
      <c r="AP268" s="54"/>
      <c r="AQ268" s="54"/>
      <c r="AR268" s="54"/>
      <c r="AS268" s="54"/>
      <c r="AT268" s="54"/>
      <c r="AU268" s="54"/>
      <c r="AV268" s="54"/>
      <c r="AW268" s="80"/>
    </row>
    <row r="269" spans="1:49" s="54" customFormat="1" ht="12.95" customHeight="1" x14ac:dyDescent="0.25">
      <c r="A269" s="89"/>
      <c r="B269" s="295" t="s">
        <v>85</v>
      </c>
      <c r="C269" s="295"/>
      <c r="D269" s="295"/>
      <c r="E269" s="295"/>
      <c r="F269" s="295"/>
      <c r="G269" s="295"/>
      <c r="H269" s="295"/>
      <c r="I269" s="295"/>
      <c r="J269" s="295"/>
      <c r="K269" s="295"/>
      <c r="L269" s="295"/>
      <c r="M269" s="295"/>
      <c r="N269" s="295"/>
      <c r="O269" s="295"/>
      <c r="P269" s="295"/>
      <c r="Q269" s="295"/>
      <c r="R269" s="295"/>
      <c r="S269" s="295"/>
      <c r="T269" s="295"/>
      <c r="U269" s="295"/>
      <c r="V269" s="295"/>
      <c r="W269" s="295"/>
      <c r="X269" s="295"/>
      <c r="Y269" s="295"/>
      <c r="Z269" s="295"/>
      <c r="AA269" s="295"/>
      <c r="AB269" s="295"/>
      <c r="AC269" s="295"/>
      <c r="AD269" s="295"/>
      <c r="AE269" s="295"/>
      <c r="AF269" s="295"/>
      <c r="AG269" s="295"/>
      <c r="AH269" s="295"/>
      <c r="AI269" s="295"/>
      <c r="AJ269" s="295"/>
      <c r="AK269" s="295"/>
      <c r="AL269" s="295"/>
      <c r="AM269" s="71"/>
      <c r="AN269" s="262"/>
      <c r="AO269" s="262"/>
      <c r="AP269" s="262"/>
      <c r="AQ269" s="262"/>
      <c r="AR269" s="262"/>
      <c r="AS269" s="262"/>
      <c r="AT269" s="262"/>
      <c r="AU269" s="262"/>
      <c r="AV269" s="262"/>
      <c r="AW269" s="80"/>
    </row>
    <row r="270" spans="1:49" ht="5.0999999999999996" customHeight="1" x14ac:dyDescent="0.25">
      <c r="A270" s="89"/>
      <c r="B270" s="54"/>
      <c r="C270" s="54"/>
      <c r="D270" s="54"/>
      <c r="E270" s="54"/>
      <c r="F270" s="54"/>
      <c r="G270" s="54"/>
      <c r="H270" s="54"/>
      <c r="I270" s="54"/>
      <c r="J270" s="54"/>
      <c r="K270" s="54"/>
      <c r="L270" s="54"/>
      <c r="M270" s="54"/>
      <c r="N270" s="54"/>
      <c r="O270" s="54"/>
      <c r="P270" s="54"/>
      <c r="Q270" s="54"/>
      <c r="R270" s="54"/>
      <c r="S270" s="54"/>
      <c r="T270" s="54"/>
      <c r="U270" s="54"/>
      <c r="V270" s="54"/>
      <c r="W270" s="54"/>
      <c r="X270" s="54"/>
      <c r="Y270" s="54"/>
      <c r="Z270" s="54"/>
      <c r="AA270" s="54"/>
      <c r="AB270" s="54"/>
      <c r="AC270" s="54"/>
      <c r="AD270" s="54"/>
      <c r="AE270" s="54"/>
      <c r="AF270" s="54"/>
      <c r="AG270" s="54"/>
      <c r="AH270" s="54"/>
      <c r="AI270" s="54"/>
      <c r="AJ270" s="54"/>
      <c r="AK270" s="54"/>
      <c r="AL270" s="54"/>
      <c r="AM270" s="54"/>
      <c r="AN270" s="54"/>
      <c r="AO270" s="54"/>
      <c r="AP270" s="54"/>
      <c r="AQ270" s="54"/>
      <c r="AR270" s="54"/>
      <c r="AS270" s="54"/>
      <c r="AT270" s="54"/>
      <c r="AU270" s="54"/>
      <c r="AV270" s="54"/>
      <c r="AW270" s="80"/>
    </row>
    <row r="271" spans="1:49" ht="12.95" customHeight="1" x14ac:dyDescent="0.25">
      <c r="A271" s="89"/>
      <c r="B271" s="54"/>
      <c r="C271" s="54"/>
      <c r="D271" s="54" t="s">
        <v>82</v>
      </c>
      <c r="E271" s="54"/>
      <c r="F271" s="54"/>
      <c r="G271" s="54"/>
      <c r="H271" s="54"/>
      <c r="I271" s="54"/>
      <c r="J271" s="54"/>
      <c r="K271" s="54"/>
      <c r="L271" s="54"/>
      <c r="M271" s="54"/>
      <c r="N271" s="54"/>
      <c r="O271" s="54"/>
      <c r="P271" s="54"/>
      <c r="Q271" s="54"/>
      <c r="R271" s="54"/>
      <c r="S271" s="54"/>
      <c r="T271" s="246" t="s">
        <v>5</v>
      </c>
      <c r="U271" s="246"/>
      <c r="V271" s="246"/>
      <c r="W271" s="246"/>
      <c r="X271" s="246"/>
      <c r="Y271" s="246"/>
      <c r="Z271" s="246"/>
      <c r="AA271" s="54"/>
      <c r="AB271" s="54" t="s">
        <v>59</v>
      </c>
      <c r="AC271" s="54"/>
      <c r="AD271" s="54"/>
      <c r="AE271" s="54"/>
      <c r="AF271" s="54"/>
      <c r="AG271" s="54"/>
      <c r="AH271" s="54"/>
      <c r="AI271" s="54"/>
      <c r="AJ271" s="54"/>
      <c r="AK271" s="54"/>
      <c r="AL271" s="54"/>
      <c r="AM271" s="54"/>
      <c r="AN271" s="54"/>
      <c r="AO271" s="54"/>
      <c r="AP271" s="54" t="s">
        <v>31</v>
      </c>
      <c r="AQ271" s="54"/>
      <c r="AR271" s="54"/>
      <c r="AS271" s="54"/>
      <c r="AT271" s="54"/>
      <c r="AU271" s="54"/>
      <c r="AV271" s="54"/>
      <c r="AW271" s="80"/>
    </row>
    <row r="272" spans="1:49" ht="12.95" customHeight="1" x14ac:dyDescent="0.25">
      <c r="A272" s="89"/>
      <c r="B272" s="54" t="s">
        <v>34</v>
      </c>
      <c r="C272" s="54"/>
      <c r="D272" s="247"/>
      <c r="E272" s="247"/>
      <c r="F272" s="247"/>
      <c r="G272" s="247"/>
      <c r="H272" s="247"/>
      <c r="I272" s="247"/>
      <c r="J272" s="247"/>
      <c r="K272" s="247"/>
      <c r="L272" s="247"/>
      <c r="M272" s="247"/>
      <c r="N272" s="247"/>
      <c r="O272" s="247"/>
      <c r="P272" s="247"/>
      <c r="Q272" s="247"/>
      <c r="R272" s="247"/>
      <c r="S272" s="62"/>
      <c r="T272" s="247"/>
      <c r="U272" s="247"/>
      <c r="V272" s="247"/>
      <c r="W272" s="247"/>
      <c r="X272" s="247"/>
      <c r="Y272" s="247"/>
      <c r="Z272" s="247"/>
      <c r="AA272" s="62"/>
      <c r="AB272" s="247"/>
      <c r="AC272" s="247"/>
      <c r="AD272" s="247"/>
      <c r="AE272" s="247"/>
      <c r="AF272" s="247"/>
      <c r="AG272" s="247"/>
      <c r="AH272" s="247"/>
      <c r="AI272" s="247"/>
      <c r="AJ272" s="247"/>
      <c r="AK272" s="247"/>
      <c r="AL272" s="247"/>
      <c r="AM272" s="247"/>
      <c r="AN272" s="247"/>
      <c r="AO272" s="62"/>
      <c r="AP272" s="260"/>
      <c r="AQ272" s="260"/>
      <c r="AR272" s="260"/>
      <c r="AS272" s="260"/>
      <c r="AT272" s="260"/>
      <c r="AU272" s="260"/>
      <c r="AV272" s="260"/>
      <c r="AW272" s="80"/>
    </row>
    <row r="273" spans="1:49" ht="12.95" customHeight="1" x14ac:dyDescent="0.25">
      <c r="A273" s="89"/>
      <c r="B273" s="54" t="s">
        <v>38</v>
      </c>
      <c r="C273" s="54"/>
      <c r="D273" s="247"/>
      <c r="E273" s="247"/>
      <c r="F273" s="247"/>
      <c r="G273" s="247"/>
      <c r="H273" s="247"/>
      <c r="I273" s="247"/>
      <c r="J273" s="247"/>
      <c r="K273" s="247"/>
      <c r="L273" s="247"/>
      <c r="M273" s="247"/>
      <c r="N273" s="247"/>
      <c r="O273" s="247"/>
      <c r="P273" s="247"/>
      <c r="Q273" s="247"/>
      <c r="R273" s="247"/>
      <c r="S273" s="62"/>
      <c r="T273" s="247"/>
      <c r="U273" s="247"/>
      <c r="V273" s="247"/>
      <c r="W273" s="247"/>
      <c r="X273" s="247"/>
      <c r="Y273" s="247"/>
      <c r="Z273" s="247"/>
      <c r="AA273" s="62"/>
      <c r="AB273" s="261"/>
      <c r="AC273" s="261"/>
      <c r="AD273" s="261"/>
      <c r="AE273" s="261"/>
      <c r="AF273" s="261"/>
      <c r="AG273" s="261"/>
      <c r="AH273" s="261"/>
      <c r="AI273" s="261"/>
      <c r="AJ273" s="261"/>
      <c r="AK273" s="261"/>
      <c r="AL273" s="261"/>
      <c r="AM273" s="261"/>
      <c r="AN273" s="261"/>
      <c r="AO273" s="62"/>
      <c r="AP273" s="260"/>
      <c r="AQ273" s="260"/>
      <c r="AR273" s="260"/>
      <c r="AS273" s="260"/>
      <c r="AT273" s="260"/>
      <c r="AU273" s="260"/>
      <c r="AV273" s="260"/>
      <c r="AW273" s="80"/>
    </row>
    <row r="274" spans="1:49" ht="12.95" customHeight="1" x14ac:dyDescent="0.25">
      <c r="A274" s="89"/>
      <c r="B274" s="54" t="s">
        <v>39</v>
      </c>
      <c r="C274" s="54"/>
      <c r="D274" s="247"/>
      <c r="E274" s="247"/>
      <c r="F274" s="247"/>
      <c r="G274" s="247"/>
      <c r="H274" s="247"/>
      <c r="I274" s="247"/>
      <c r="J274" s="247"/>
      <c r="K274" s="247"/>
      <c r="L274" s="247"/>
      <c r="M274" s="247"/>
      <c r="N274" s="247"/>
      <c r="O274" s="247"/>
      <c r="P274" s="247"/>
      <c r="Q274" s="247"/>
      <c r="R274" s="247"/>
      <c r="S274" s="62"/>
      <c r="T274" s="247"/>
      <c r="U274" s="247"/>
      <c r="V274" s="247"/>
      <c r="W274" s="247"/>
      <c r="X274" s="247"/>
      <c r="Y274" s="247"/>
      <c r="Z274" s="247"/>
      <c r="AA274" s="62"/>
      <c r="AB274" s="261"/>
      <c r="AC274" s="261"/>
      <c r="AD274" s="261"/>
      <c r="AE274" s="261"/>
      <c r="AF274" s="261"/>
      <c r="AG274" s="261"/>
      <c r="AH274" s="261"/>
      <c r="AI274" s="261"/>
      <c r="AJ274" s="261"/>
      <c r="AK274" s="261"/>
      <c r="AL274" s="261"/>
      <c r="AM274" s="261"/>
      <c r="AN274" s="261"/>
      <c r="AO274" s="62"/>
      <c r="AP274" s="260"/>
      <c r="AQ274" s="260"/>
      <c r="AR274" s="260"/>
      <c r="AS274" s="260"/>
      <c r="AT274" s="260"/>
      <c r="AU274" s="260"/>
      <c r="AV274" s="260"/>
      <c r="AW274" s="80"/>
    </row>
    <row r="275" spans="1:49" ht="12.95" customHeight="1" x14ac:dyDescent="0.25">
      <c r="A275" s="89"/>
      <c r="B275" s="54" t="s">
        <v>40</v>
      </c>
      <c r="C275" s="54"/>
      <c r="D275" s="247"/>
      <c r="E275" s="247"/>
      <c r="F275" s="247"/>
      <c r="G275" s="247"/>
      <c r="H275" s="247"/>
      <c r="I275" s="247"/>
      <c r="J275" s="247"/>
      <c r="K275" s="247"/>
      <c r="L275" s="247"/>
      <c r="M275" s="247"/>
      <c r="N275" s="247"/>
      <c r="O275" s="247"/>
      <c r="P275" s="247"/>
      <c r="Q275" s="247"/>
      <c r="R275" s="247"/>
      <c r="S275" s="62"/>
      <c r="T275" s="247"/>
      <c r="U275" s="247"/>
      <c r="V275" s="247"/>
      <c r="W275" s="247"/>
      <c r="X275" s="247"/>
      <c r="Y275" s="247"/>
      <c r="Z275" s="247"/>
      <c r="AA275" s="62"/>
      <c r="AB275" s="261"/>
      <c r="AC275" s="261"/>
      <c r="AD275" s="261"/>
      <c r="AE275" s="261"/>
      <c r="AF275" s="261"/>
      <c r="AG275" s="261"/>
      <c r="AH275" s="261"/>
      <c r="AI275" s="261"/>
      <c r="AJ275" s="261"/>
      <c r="AK275" s="261"/>
      <c r="AL275" s="261"/>
      <c r="AM275" s="261"/>
      <c r="AN275" s="261"/>
      <c r="AO275" s="62"/>
      <c r="AP275" s="260"/>
      <c r="AQ275" s="260"/>
      <c r="AR275" s="260"/>
      <c r="AS275" s="260"/>
      <c r="AT275" s="260"/>
      <c r="AU275" s="260"/>
      <c r="AV275" s="260"/>
      <c r="AW275" s="80"/>
    </row>
    <row r="276" spans="1:49" ht="5.0999999999999996" customHeight="1" x14ac:dyDescent="0.25">
      <c r="A276" s="90"/>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c r="AA276" s="67"/>
      <c r="AB276" s="67"/>
      <c r="AC276" s="67"/>
      <c r="AD276" s="67"/>
      <c r="AE276" s="67"/>
      <c r="AF276" s="67"/>
      <c r="AG276" s="67"/>
      <c r="AH276" s="67"/>
      <c r="AI276" s="67"/>
      <c r="AJ276" s="67"/>
      <c r="AK276" s="67"/>
      <c r="AL276" s="67"/>
      <c r="AM276" s="67"/>
      <c r="AN276" s="67"/>
      <c r="AO276" s="67"/>
      <c r="AP276" s="67"/>
      <c r="AQ276" s="67"/>
      <c r="AR276" s="67"/>
      <c r="AS276" s="67"/>
      <c r="AT276" s="67"/>
      <c r="AU276" s="67"/>
      <c r="AV276" s="67"/>
      <c r="AW276" s="91"/>
    </row>
    <row r="277" spans="1:49" ht="5.0999999999999996" customHeight="1" x14ac:dyDescent="0.25"/>
    <row r="278" spans="1:49" ht="5.0999999999999996" customHeight="1" x14ac:dyDescent="0.25">
      <c r="A278" s="87"/>
      <c r="B278" s="64"/>
      <c r="C278" s="64"/>
      <c r="D278" s="64"/>
      <c r="E278" s="64"/>
      <c r="F278" s="64"/>
      <c r="G278" s="64"/>
      <c r="H278" s="64"/>
      <c r="I278" s="64"/>
      <c r="J278" s="64"/>
      <c r="K278" s="64"/>
      <c r="L278" s="64"/>
      <c r="M278" s="64"/>
      <c r="N278" s="64"/>
      <c r="O278" s="64"/>
      <c r="P278" s="64"/>
      <c r="Q278" s="64"/>
      <c r="R278" s="64"/>
      <c r="S278" s="64"/>
      <c r="T278" s="64"/>
      <c r="U278" s="64"/>
      <c r="V278" s="64"/>
      <c r="W278" s="64"/>
      <c r="X278" s="64"/>
      <c r="Y278" s="64"/>
      <c r="Z278" s="64"/>
      <c r="AA278" s="64"/>
      <c r="AB278" s="64"/>
      <c r="AC278" s="64"/>
      <c r="AD278" s="64"/>
      <c r="AE278" s="64"/>
      <c r="AF278" s="64"/>
      <c r="AG278" s="64"/>
      <c r="AH278" s="64"/>
      <c r="AI278" s="64"/>
      <c r="AJ278" s="64"/>
      <c r="AK278" s="64"/>
      <c r="AL278" s="64"/>
      <c r="AM278" s="64"/>
      <c r="AN278" s="64"/>
      <c r="AO278" s="64"/>
      <c r="AP278" s="64"/>
      <c r="AQ278" s="64"/>
      <c r="AR278" s="64"/>
      <c r="AS278" s="64"/>
      <c r="AT278" s="64"/>
      <c r="AU278" s="64"/>
      <c r="AV278" s="64"/>
      <c r="AW278" s="88"/>
    </row>
    <row r="279" spans="1:49" ht="12.95" customHeight="1" x14ac:dyDescent="0.25">
      <c r="A279" s="89"/>
      <c r="B279" s="181" t="s">
        <v>400</v>
      </c>
      <c r="C279" s="181"/>
      <c r="D279" s="181"/>
      <c r="E279" s="181"/>
      <c r="F279" s="181"/>
      <c r="G279" s="181"/>
      <c r="H279" s="181"/>
      <c r="I279" s="181"/>
      <c r="J279" s="181"/>
      <c r="K279" s="181"/>
      <c r="L279" s="181"/>
      <c r="M279" s="181"/>
      <c r="N279" s="181"/>
      <c r="O279" s="181"/>
      <c r="P279" s="181"/>
      <c r="Q279" s="181"/>
      <c r="R279" s="181"/>
      <c r="S279" s="181"/>
      <c r="T279" s="181"/>
      <c r="U279" s="181"/>
      <c r="V279" s="181"/>
      <c r="W279" s="181"/>
      <c r="X279" s="181"/>
      <c r="Y279" s="181"/>
      <c r="Z279" s="181"/>
      <c r="AA279" s="181"/>
      <c r="AB279" s="181"/>
      <c r="AC279" s="181"/>
      <c r="AD279" s="181"/>
      <c r="AE279" s="181"/>
      <c r="AF279" s="181"/>
      <c r="AG279" s="181"/>
      <c r="AH279" s="181"/>
      <c r="AI279" s="181"/>
      <c r="AJ279" s="181"/>
      <c r="AK279" s="181"/>
      <c r="AL279" s="181"/>
      <c r="AM279" s="181"/>
      <c r="AN279" s="181"/>
      <c r="AO279" s="181"/>
      <c r="AP279" s="181"/>
      <c r="AQ279" s="181"/>
      <c r="AR279" s="181"/>
      <c r="AS279" s="181"/>
      <c r="AT279" s="181"/>
      <c r="AU279" s="181"/>
      <c r="AV279" s="181"/>
      <c r="AW279" s="80"/>
    </row>
    <row r="280" spans="1:49" ht="5.0999999999999996" customHeight="1" x14ac:dyDescent="0.25">
      <c r="A280" s="89"/>
      <c r="B280" s="54"/>
      <c r="C280" s="54"/>
      <c r="D280" s="54"/>
      <c r="E280" s="54"/>
      <c r="F280" s="54"/>
      <c r="G280" s="54"/>
      <c r="H280" s="54"/>
      <c r="I280" s="54"/>
      <c r="J280" s="54"/>
      <c r="K280" s="54"/>
      <c r="L280" s="54"/>
      <c r="M280" s="54"/>
      <c r="N280" s="54"/>
      <c r="O280" s="54"/>
      <c r="P280" s="54"/>
      <c r="Q280" s="54"/>
      <c r="R280" s="54"/>
      <c r="S280" s="54"/>
      <c r="T280" s="54"/>
      <c r="U280" s="54"/>
      <c r="V280" s="54"/>
      <c r="W280" s="54"/>
      <c r="X280" s="54"/>
      <c r="Y280" s="54"/>
      <c r="Z280" s="54"/>
      <c r="AA280" s="54"/>
      <c r="AB280" s="54"/>
      <c r="AC280" s="54"/>
      <c r="AD280" s="54"/>
      <c r="AE280" s="54"/>
      <c r="AF280" s="54"/>
      <c r="AG280" s="54"/>
      <c r="AH280" s="54"/>
      <c r="AI280" s="54"/>
      <c r="AJ280" s="54"/>
      <c r="AK280" s="54"/>
      <c r="AL280" s="54"/>
      <c r="AM280" s="54"/>
      <c r="AN280" s="54"/>
      <c r="AO280" s="54"/>
      <c r="AP280" s="54"/>
      <c r="AQ280" s="54"/>
      <c r="AR280" s="54"/>
      <c r="AS280" s="54"/>
      <c r="AT280" s="54"/>
      <c r="AU280" s="54"/>
      <c r="AV280" s="54"/>
      <c r="AW280" s="80"/>
    </row>
    <row r="281" spans="1:49" ht="12.75" customHeight="1" x14ac:dyDescent="0.25">
      <c r="A281" s="89"/>
      <c r="B281" s="304" t="s">
        <v>236</v>
      </c>
      <c r="C281" s="304"/>
      <c r="D281" s="304"/>
      <c r="E281" s="304"/>
      <c r="F281" s="304"/>
      <c r="G281" s="304"/>
      <c r="H281" s="304"/>
      <c r="I281" s="304"/>
      <c r="J281" s="304"/>
      <c r="K281" s="304"/>
      <c r="L281" s="304"/>
      <c r="M281" s="304"/>
      <c r="N281" s="304"/>
      <c r="O281" s="304"/>
      <c r="P281" s="304"/>
      <c r="Q281" s="304"/>
      <c r="R281" s="304"/>
      <c r="S281" s="304"/>
      <c r="T281" s="304"/>
      <c r="U281" s="304"/>
      <c r="V281" s="304"/>
      <c r="W281" s="304"/>
      <c r="X281" s="304"/>
      <c r="Y281" s="304"/>
      <c r="Z281" s="304"/>
      <c r="AA281" s="304"/>
      <c r="AB281" s="304"/>
      <c r="AC281" s="304"/>
      <c r="AD281" s="304"/>
      <c r="AE281" s="304"/>
      <c r="AF281" s="304"/>
      <c r="AG281" s="304"/>
      <c r="AH281" s="304"/>
      <c r="AI281" s="304"/>
      <c r="AJ281" s="304"/>
      <c r="AK281" s="304"/>
      <c r="AL281" s="304"/>
      <c r="AM281" s="71"/>
      <c r="AN281" s="262"/>
      <c r="AO281" s="262"/>
      <c r="AP281" s="262"/>
      <c r="AQ281" s="262"/>
      <c r="AR281" s="262"/>
      <c r="AS281" s="262"/>
      <c r="AT281" s="262"/>
      <c r="AU281" s="262"/>
      <c r="AV281" s="262"/>
      <c r="AW281" s="80"/>
    </row>
    <row r="282" spans="1:49" ht="4.5" customHeight="1" x14ac:dyDescent="0.25">
      <c r="A282" s="89"/>
      <c r="B282" s="54"/>
      <c r="C282" s="54"/>
      <c r="D282" s="54"/>
      <c r="E282" s="54"/>
      <c r="F282" s="54"/>
      <c r="G282" s="54"/>
      <c r="H282" s="54"/>
      <c r="I282" s="54"/>
      <c r="J282" s="54"/>
      <c r="K282" s="54"/>
      <c r="L282" s="54"/>
      <c r="M282" s="54"/>
      <c r="N282" s="54"/>
      <c r="O282" s="54"/>
      <c r="P282" s="54"/>
      <c r="Q282" s="54"/>
      <c r="R282" s="54"/>
      <c r="S282" s="54"/>
      <c r="T282" s="54"/>
      <c r="U282" s="54"/>
      <c r="V282" s="54"/>
      <c r="W282" s="54"/>
      <c r="X282" s="54"/>
      <c r="Y282" s="54"/>
      <c r="Z282" s="54"/>
      <c r="AA282" s="54"/>
      <c r="AB282" s="54"/>
      <c r="AC282" s="54"/>
      <c r="AD282" s="54"/>
      <c r="AE282" s="54"/>
      <c r="AF282" s="54"/>
      <c r="AG282" s="54"/>
      <c r="AH282" s="54"/>
      <c r="AI282" s="54"/>
      <c r="AJ282" s="54"/>
      <c r="AK282" s="54"/>
      <c r="AL282" s="54"/>
      <c r="AM282" s="54"/>
      <c r="AN282" s="54"/>
      <c r="AO282" s="54"/>
      <c r="AP282" s="54"/>
      <c r="AQ282" s="54"/>
      <c r="AR282" s="54"/>
      <c r="AS282" s="54"/>
      <c r="AT282" s="54"/>
      <c r="AU282" s="54"/>
      <c r="AV282" s="54"/>
      <c r="AW282" s="80"/>
    </row>
    <row r="283" spans="1:49" ht="12.95" customHeight="1" x14ac:dyDescent="0.25">
      <c r="A283" s="89"/>
      <c r="B283" s="54"/>
      <c r="C283" s="54"/>
      <c r="D283" s="54"/>
      <c r="E283" s="54"/>
      <c r="F283" s="54"/>
      <c r="G283" s="54"/>
      <c r="H283" s="54"/>
      <c r="I283" s="54"/>
      <c r="J283" s="54"/>
      <c r="K283" s="54"/>
      <c r="L283" s="54"/>
      <c r="M283" s="54"/>
      <c r="N283" s="54"/>
      <c r="O283" s="54"/>
      <c r="P283" s="54"/>
      <c r="Q283" s="54"/>
      <c r="R283" s="54"/>
      <c r="S283" s="54"/>
      <c r="T283" s="54"/>
      <c r="U283" s="266" t="str">
        <f>IF(Berechnungen!O23=4,Berechnungen!Q34,"")</f>
        <v/>
      </c>
      <c r="V283" s="266"/>
      <c r="W283" s="266"/>
      <c r="X283" s="266"/>
      <c r="Y283" s="266"/>
      <c r="Z283" s="266"/>
      <c r="AA283" s="266"/>
      <c r="AB283" s="266"/>
      <c r="AC283" s="266"/>
      <c r="AD283" s="266"/>
      <c r="AE283" s="266"/>
      <c r="AF283" s="54"/>
      <c r="AH283" s="280" t="s">
        <v>88</v>
      </c>
      <c r="AI283" s="280"/>
      <c r="AJ283" s="280"/>
      <c r="AK283" s="280"/>
      <c r="AL283" s="280"/>
      <c r="AM283" s="280"/>
      <c r="AN283" s="280"/>
      <c r="AO283" s="54"/>
      <c r="AP283" s="54" t="s">
        <v>31</v>
      </c>
      <c r="AQ283" s="54"/>
      <c r="AR283" s="54"/>
      <c r="AS283" s="54"/>
      <c r="AT283" s="54"/>
      <c r="AU283" s="54"/>
      <c r="AV283" s="77" t="s">
        <v>73</v>
      </c>
      <c r="AW283" s="80"/>
    </row>
    <row r="284" spans="1:49" ht="12.95" customHeight="1" x14ac:dyDescent="0.25">
      <c r="A284" s="89"/>
      <c r="B284" s="54" t="s">
        <v>369</v>
      </c>
      <c r="C284" s="54"/>
      <c r="D284" s="54"/>
      <c r="E284" s="54"/>
      <c r="F284" s="54"/>
      <c r="G284" s="54"/>
      <c r="H284" s="54"/>
      <c r="I284" s="54"/>
      <c r="J284" s="54"/>
      <c r="K284" s="54"/>
      <c r="L284" s="54"/>
      <c r="M284" s="54"/>
      <c r="N284" s="54"/>
      <c r="O284" s="54"/>
      <c r="P284" s="54"/>
      <c r="Q284" s="54"/>
      <c r="R284" s="54"/>
      <c r="S284" s="54"/>
      <c r="T284" s="54"/>
      <c r="U284" s="54"/>
      <c r="V284" s="54"/>
      <c r="W284" s="54"/>
      <c r="X284" s="54"/>
      <c r="Y284" s="54"/>
      <c r="Z284" s="54"/>
      <c r="AA284" s="54"/>
      <c r="AB284" s="54"/>
      <c r="AC284" s="54"/>
      <c r="AD284" s="54"/>
      <c r="AE284" s="54"/>
      <c r="AF284" s="54"/>
      <c r="AH284" s="265"/>
      <c r="AI284" s="265"/>
      <c r="AJ284" s="265"/>
      <c r="AK284" s="265"/>
      <c r="AL284" s="265"/>
      <c r="AM284" s="265"/>
      <c r="AN284" s="265"/>
      <c r="AO284" s="54"/>
      <c r="AP284" s="264"/>
      <c r="AQ284" s="264"/>
      <c r="AR284" s="264"/>
      <c r="AS284" s="264"/>
      <c r="AT284" s="264"/>
      <c r="AU284" s="264"/>
      <c r="AV284" s="264"/>
      <c r="AW284" s="80"/>
    </row>
    <row r="285" spans="1:49" ht="12.95" customHeight="1" x14ac:dyDescent="0.25">
      <c r="A285" s="89"/>
      <c r="B285" s="54" t="s">
        <v>234</v>
      </c>
      <c r="C285" s="54"/>
      <c r="D285" s="54"/>
      <c r="E285" s="54"/>
      <c r="F285" s="54"/>
      <c r="G285" s="54"/>
      <c r="H285" s="54"/>
      <c r="I285" s="54"/>
      <c r="J285" s="54"/>
      <c r="K285" s="54"/>
      <c r="L285" s="54"/>
      <c r="M285" s="54"/>
      <c r="N285" s="54"/>
      <c r="O285" s="54"/>
      <c r="P285" s="54"/>
      <c r="Q285" s="54"/>
      <c r="R285" s="54"/>
      <c r="S285" s="54"/>
      <c r="T285" s="54"/>
      <c r="U285" s="54"/>
      <c r="V285" s="54"/>
      <c r="W285" s="54"/>
      <c r="X285" s="54"/>
      <c r="Y285" s="54"/>
      <c r="Z285" s="54"/>
      <c r="AA285" s="54"/>
      <c r="AB285" s="54"/>
      <c r="AC285" s="54"/>
      <c r="AD285" s="54"/>
      <c r="AE285" s="54"/>
      <c r="AF285" s="54"/>
      <c r="AG285" s="54"/>
      <c r="AH285" s="265"/>
      <c r="AI285" s="265"/>
      <c r="AJ285" s="265"/>
      <c r="AK285" s="265"/>
      <c r="AL285" s="265"/>
      <c r="AM285" s="265"/>
      <c r="AN285" s="265"/>
      <c r="AO285" s="54"/>
      <c r="AP285" s="282" t="str">
        <f>IF(AH285=0,"",1)</f>
        <v/>
      </c>
      <c r="AQ285" s="282"/>
      <c r="AR285" s="282"/>
      <c r="AS285" s="282"/>
      <c r="AT285" s="282"/>
      <c r="AU285" s="282"/>
      <c r="AV285" s="282"/>
      <c r="AW285" s="80"/>
    </row>
    <row r="286" spans="1:49" ht="4.5" customHeight="1" x14ac:dyDescent="0.25">
      <c r="A286" s="89"/>
      <c r="B286" s="54"/>
      <c r="C286" s="54"/>
      <c r="D286" s="54"/>
      <c r="E286" s="54"/>
      <c r="F286" s="54"/>
      <c r="G286" s="54"/>
      <c r="H286" s="54"/>
      <c r="I286" s="54"/>
      <c r="J286" s="54"/>
      <c r="K286" s="54"/>
      <c r="L286" s="54"/>
      <c r="M286" s="54"/>
      <c r="N286" s="54"/>
      <c r="O286" s="54"/>
      <c r="P286" s="54"/>
      <c r="Q286" s="54"/>
      <c r="R286" s="54"/>
      <c r="S286" s="54"/>
      <c r="T286" s="54"/>
      <c r="U286" s="54"/>
      <c r="V286" s="54"/>
      <c r="W286" s="54"/>
      <c r="X286" s="54"/>
      <c r="Y286" s="54"/>
      <c r="Z286" s="54"/>
      <c r="AA286" s="54"/>
      <c r="AB286" s="54"/>
      <c r="AC286" s="54"/>
      <c r="AD286" s="54"/>
      <c r="AE286" s="54"/>
      <c r="AF286" s="54"/>
      <c r="AG286" s="54"/>
      <c r="AO286" s="54"/>
      <c r="AP286" s="54"/>
      <c r="AQ286" s="54"/>
      <c r="AR286" s="54"/>
      <c r="AS286" s="54"/>
      <c r="AT286" s="54"/>
      <c r="AU286" s="54"/>
      <c r="AV286" s="54"/>
      <c r="AW286" s="80"/>
    </row>
    <row r="287" spans="1:49" ht="12.95" customHeight="1" x14ac:dyDescent="0.25">
      <c r="A287" s="93"/>
      <c r="B287" s="72" t="s">
        <v>73</v>
      </c>
      <c r="C287" s="72"/>
      <c r="D287" s="73" t="s">
        <v>89</v>
      </c>
      <c r="E287" s="72"/>
      <c r="F287" s="72"/>
      <c r="G287" s="72"/>
      <c r="H287" s="72"/>
      <c r="I287" s="72"/>
      <c r="J287" s="72"/>
      <c r="K287" s="72"/>
      <c r="L287" s="72"/>
      <c r="M287" s="72"/>
      <c r="N287" s="72"/>
      <c r="O287" s="72"/>
      <c r="P287" s="72"/>
      <c r="Q287" s="72"/>
      <c r="R287" s="72"/>
      <c r="S287" s="72"/>
      <c r="T287" s="72"/>
      <c r="U287" s="72"/>
      <c r="V287" s="72"/>
      <c r="W287" s="72"/>
      <c r="X287" s="72"/>
      <c r="Y287" s="72"/>
      <c r="Z287" s="72"/>
      <c r="AA287" s="72"/>
      <c r="AB287" s="72"/>
      <c r="AC287" s="72"/>
      <c r="AD287" s="72"/>
      <c r="AE287" s="72"/>
      <c r="AF287" s="72"/>
      <c r="AG287" s="72"/>
      <c r="AH287" s="75"/>
      <c r="AI287" s="75"/>
      <c r="AJ287" s="75"/>
      <c r="AK287" s="75"/>
      <c r="AL287" s="75"/>
      <c r="AM287" s="75"/>
      <c r="AN287" s="75"/>
      <c r="AO287" s="72"/>
      <c r="AP287" s="72"/>
      <c r="AQ287" s="72"/>
      <c r="AR287" s="72"/>
      <c r="AS287" s="72"/>
      <c r="AT287" s="72"/>
      <c r="AU287" s="72"/>
      <c r="AV287" s="72"/>
      <c r="AW287" s="94"/>
    </row>
    <row r="288" spans="1:49" ht="5.0999999999999996" customHeight="1" x14ac:dyDescent="0.25">
      <c r="A288" s="90"/>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c r="AA288" s="67"/>
      <c r="AB288" s="67"/>
      <c r="AC288" s="67"/>
      <c r="AD288" s="67"/>
      <c r="AE288" s="67"/>
      <c r="AF288" s="67"/>
      <c r="AG288" s="67"/>
      <c r="AH288" s="67"/>
      <c r="AI288" s="67"/>
      <c r="AJ288" s="67"/>
      <c r="AK288" s="67"/>
      <c r="AL288" s="67"/>
      <c r="AM288" s="67"/>
      <c r="AN288" s="67"/>
      <c r="AO288" s="67"/>
      <c r="AP288" s="67"/>
      <c r="AQ288" s="67"/>
      <c r="AR288" s="67"/>
      <c r="AS288" s="67"/>
      <c r="AT288" s="67"/>
      <c r="AU288" s="67"/>
      <c r="AV288" s="67"/>
      <c r="AW288" s="91"/>
    </row>
    <row r="289" spans="1:49" ht="5.0999999999999996" customHeight="1" x14ac:dyDescent="0.25">
      <c r="B289" s="54"/>
      <c r="C289" s="54"/>
      <c r="D289" s="54"/>
      <c r="E289" s="54"/>
      <c r="F289" s="54"/>
      <c r="G289" s="54"/>
      <c r="H289" s="54"/>
      <c r="I289" s="54"/>
      <c r="J289" s="54"/>
      <c r="K289" s="54"/>
      <c r="L289" s="54"/>
      <c r="M289" s="54"/>
      <c r="N289" s="54"/>
      <c r="O289" s="54"/>
      <c r="P289" s="54"/>
      <c r="Q289" s="54"/>
      <c r="R289" s="54"/>
      <c r="S289" s="54"/>
      <c r="T289" s="54"/>
      <c r="U289" s="54"/>
      <c r="V289" s="54"/>
      <c r="W289" s="54"/>
      <c r="X289" s="54"/>
      <c r="Y289" s="54"/>
      <c r="Z289" s="54"/>
      <c r="AA289" s="54"/>
      <c r="AB289" s="54"/>
      <c r="AC289" s="54"/>
      <c r="AD289" s="54"/>
      <c r="AE289" s="54"/>
      <c r="AF289" s="54"/>
      <c r="AG289" s="54"/>
      <c r="AH289" s="54"/>
      <c r="AI289" s="54"/>
      <c r="AJ289" s="54"/>
      <c r="AK289" s="54"/>
      <c r="AL289" s="54"/>
      <c r="AM289" s="54"/>
      <c r="AN289" s="54"/>
      <c r="AO289" s="54"/>
      <c r="AP289" s="54"/>
      <c r="AQ289" s="54"/>
      <c r="AR289" s="54"/>
      <c r="AS289" s="54"/>
      <c r="AT289" s="54"/>
      <c r="AU289" s="54"/>
      <c r="AV289" s="54"/>
    </row>
    <row r="290" spans="1:49" ht="4.5" customHeight="1" x14ac:dyDescent="0.25">
      <c r="A290" s="87"/>
      <c r="B290" s="64"/>
      <c r="C290" s="64"/>
      <c r="D290" s="64"/>
      <c r="E290" s="64"/>
      <c r="F290" s="64"/>
      <c r="G290" s="64"/>
      <c r="H290" s="64"/>
      <c r="I290" s="64"/>
      <c r="J290" s="64"/>
      <c r="K290" s="64"/>
      <c r="L290" s="64"/>
      <c r="M290" s="64"/>
      <c r="N290" s="64"/>
      <c r="O290" s="64"/>
      <c r="P290" s="64"/>
      <c r="Q290" s="64"/>
      <c r="R290" s="64"/>
      <c r="S290" s="64"/>
      <c r="T290" s="64"/>
      <c r="U290" s="64"/>
      <c r="V290" s="64"/>
      <c r="W290" s="64"/>
      <c r="X290" s="64"/>
      <c r="Y290" s="64"/>
      <c r="Z290" s="64"/>
      <c r="AA290" s="64"/>
      <c r="AB290" s="64"/>
      <c r="AC290" s="64"/>
      <c r="AD290" s="64"/>
      <c r="AE290" s="64"/>
      <c r="AF290" s="64"/>
      <c r="AG290" s="64"/>
      <c r="AH290" s="64"/>
      <c r="AI290" s="64"/>
      <c r="AJ290" s="64"/>
      <c r="AK290" s="64"/>
      <c r="AL290" s="64"/>
      <c r="AM290" s="64"/>
      <c r="AN290" s="64"/>
      <c r="AO290" s="64"/>
      <c r="AP290" s="64"/>
      <c r="AQ290" s="64"/>
      <c r="AR290" s="64"/>
      <c r="AS290" s="64"/>
      <c r="AT290" s="64"/>
      <c r="AU290" s="64"/>
      <c r="AV290" s="64"/>
      <c r="AW290" s="88"/>
    </row>
    <row r="291" spans="1:49" ht="12.95" customHeight="1" x14ac:dyDescent="0.25">
      <c r="A291" s="89"/>
      <c r="B291" s="181" t="s">
        <v>90</v>
      </c>
      <c r="C291" s="181"/>
      <c r="D291" s="181"/>
      <c r="E291" s="181"/>
      <c r="F291" s="181"/>
      <c r="G291" s="181"/>
      <c r="H291" s="181"/>
      <c r="I291" s="181"/>
      <c r="J291" s="181"/>
      <c r="K291" s="181"/>
      <c r="L291" s="181"/>
      <c r="M291" s="181"/>
      <c r="N291" s="181"/>
      <c r="O291" s="181"/>
      <c r="P291" s="181"/>
      <c r="Q291" s="181"/>
      <c r="R291" s="181"/>
      <c r="S291" s="181"/>
      <c r="T291" s="181"/>
      <c r="U291" s="181"/>
      <c r="V291" s="181"/>
      <c r="W291" s="181"/>
      <c r="X291" s="181"/>
      <c r="Y291" s="181"/>
      <c r="Z291" s="181"/>
      <c r="AA291" s="181"/>
      <c r="AB291" s="181"/>
      <c r="AC291" s="181"/>
      <c r="AD291" s="181"/>
      <c r="AE291" s="181"/>
      <c r="AF291" s="181"/>
      <c r="AG291" s="181"/>
      <c r="AH291" s="181"/>
      <c r="AI291" s="181"/>
      <c r="AJ291" s="181"/>
      <c r="AK291" s="181"/>
      <c r="AL291" s="181"/>
      <c r="AM291" s="181"/>
      <c r="AN291" s="181"/>
      <c r="AO291" s="181"/>
      <c r="AP291" s="181"/>
      <c r="AQ291" s="181"/>
      <c r="AR291" s="181"/>
      <c r="AS291" s="181"/>
      <c r="AT291" s="181"/>
      <c r="AU291" s="181"/>
      <c r="AV291" s="181"/>
      <c r="AW291" s="80"/>
    </row>
    <row r="292" spans="1:49" ht="4.5" customHeight="1" x14ac:dyDescent="0.25">
      <c r="A292" s="89"/>
      <c r="B292" s="54"/>
      <c r="C292" s="54"/>
      <c r="D292" s="54"/>
      <c r="E292" s="54"/>
      <c r="F292" s="54"/>
      <c r="G292" s="54"/>
      <c r="H292" s="54"/>
      <c r="I292" s="54"/>
      <c r="J292" s="54"/>
      <c r="K292" s="54"/>
      <c r="L292" s="54"/>
      <c r="M292" s="54"/>
      <c r="N292" s="54"/>
      <c r="O292" s="54"/>
      <c r="P292" s="54"/>
      <c r="Q292" s="54"/>
      <c r="R292" s="54"/>
      <c r="S292" s="54"/>
      <c r="T292" s="54"/>
      <c r="U292" s="54"/>
      <c r="V292" s="54"/>
      <c r="W292" s="54"/>
      <c r="X292" s="54"/>
      <c r="Y292" s="54"/>
      <c r="Z292" s="54"/>
      <c r="AA292" s="54"/>
      <c r="AB292" s="54"/>
      <c r="AC292" s="54"/>
      <c r="AD292" s="54"/>
      <c r="AE292" s="54"/>
      <c r="AF292" s="54"/>
      <c r="AG292" s="54"/>
      <c r="AH292" s="54"/>
      <c r="AI292" s="54"/>
      <c r="AJ292" s="54"/>
      <c r="AK292" s="54"/>
      <c r="AL292" s="54"/>
      <c r="AM292" s="54"/>
      <c r="AN292" s="54"/>
      <c r="AO292" s="54"/>
      <c r="AP292" s="54"/>
      <c r="AQ292" s="54"/>
      <c r="AR292" s="54"/>
      <c r="AS292" s="54"/>
      <c r="AT292" s="54"/>
      <c r="AU292" s="54"/>
      <c r="AV292" s="54"/>
      <c r="AW292" s="80"/>
    </row>
    <row r="293" spans="1:49" ht="12.95" customHeight="1" x14ac:dyDescent="0.25">
      <c r="A293" s="89"/>
      <c r="B293" s="54" t="s">
        <v>91</v>
      </c>
      <c r="C293" s="54"/>
      <c r="D293" s="54"/>
      <c r="E293" s="54"/>
      <c r="F293" s="54"/>
      <c r="G293" s="54"/>
      <c r="H293" s="54"/>
      <c r="I293" s="54"/>
      <c r="J293" s="54"/>
      <c r="K293" s="54"/>
      <c r="L293" s="54"/>
      <c r="M293" s="54"/>
      <c r="N293" s="54"/>
      <c r="O293" s="54"/>
      <c r="P293" s="54"/>
      <c r="Q293" s="54"/>
      <c r="R293" s="54"/>
      <c r="S293" s="54"/>
      <c r="T293" s="54"/>
      <c r="U293" s="54"/>
      <c r="V293" s="54"/>
      <c r="W293" s="54"/>
      <c r="X293" s="54"/>
      <c r="Y293" s="54"/>
      <c r="Z293" s="54"/>
      <c r="AA293" s="54"/>
      <c r="AB293" s="54"/>
      <c r="AC293" s="54"/>
      <c r="AD293" s="54"/>
      <c r="AE293" s="54"/>
      <c r="AF293" s="54"/>
      <c r="AG293" s="54"/>
      <c r="AH293" s="54"/>
      <c r="AI293" s="54"/>
      <c r="AJ293" s="54"/>
      <c r="AK293" s="54"/>
      <c r="AL293" s="54"/>
      <c r="AM293" s="71"/>
      <c r="AN293" s="283"/>
      <c r="AO293" s="283"/>
      <c r="AP293" s="283"/>
      <c r="AQ293" s="283"/>
      <c r="AR293" s="283"/>
      <c r="AS293" s="283"/>
      <c r="AT293" s="283"/>
      <c r="AU293" s="283"/>
      <c r="AV293" s="283"/>
      <c r="AW293" s="80"/>
    </row>
    <row r="294" spans="1:49" ht="4.5" customHeight="1" x14ac:dyDescent="0.25">
      <c r="A294" s="89"/>
      <c r="B294" s="54"/>
      <c r="C294" s="54"/>
      <c r="D294" s="54"/>
      <c r="E294" s="54"/>
      <c r="F294" s="54"/>
      <c r="G294" s="54"/>
      <c r="H294" s="54"/>
      <c r="I294" s="54"/>
      <c r="J294" s="54"/>
      <c r="K294" s="54"/>
      <c r="L294" s="54"/>
      <c r="M294" s="54"/>
      <c r="N294" s="54"/>
      <c r="O294" s="54"/>
      <c r="P294" s="54"/>
      <c r="Q294" s="54"/>
      <c r="R294" s="54"/>
      <c r="S294" s="54"/>
      <c r="T294" s="54"/>
      <c r="U294" s="54"/>
      <c r="V294" s="54"/>
      <c r="W294" s="54"/>
      <c r="X294" s="54"/>
      <c r="Y294" s="54"/>
      <c r="Z294" s="54"/>
      <c r="AA294" s="54"/>
      <c r="AB294" s="54"/>
      <c r="AC294" s="54"/>
      <c r="AD294" s="54"/>
      <c r="AE294" s="54"/>
      <c r="AF294" s="54"/>
      <c r="AG294" s="54"/>
      <c r="AH294" s="54"/>
      <c r="AI294" s="54"/>
      <c r="AJ294" s="54"/>
      <c r="AK294" s="54"/>
      <c r="AL294" s="54"/>
      <c r="AM294" s="54"/>
      <c r="AN294" s="147"/>
      <c r="AO294" s="147"/>
      <c r="AP294" s="147"/>
      <c r="AQ294" s="147"/>
      <c r="AR294" s="147"/>
      <c r="AS294" s="147"/>
      <c r="AT294" s="147"/>
      <c r="AU294" s="147"/>
      <c r="AV294" s="147"/>
      <c r="AW294" s="80"/>
    </row>
    <row r="295" spans="1:49" ht="12.95" customHeight="1" x14ac:dyDescent="0.25">
      <c r="A295" s="89"/>
      <c r="B295" s="72" t="s">
        <v>92</v>
      </c>
      <c r="C295" s="54"/>
      <c r="D295" s="54"/>
      <c r="E295" s="54"/>
      <c r="F295" s="54"/>
      <c r="G295" s="54"/>
      <c r="H295" s="54"/>
      <c r="I295" s="54"/>
      <c r="J295" s="54"/>
      <c r="K295" s="54"/>
      <c r="L295" s="54"/>
      <c r="M295" s="54"/>
      <c r="N295" s="54"/>
      <c r="O295" s="54"/>
      <c r="P295" s="54"/>
      <c r="Q295" s="54"/>
      <c r="R295" s="54"/>
      <c r="S295" s="54"/>
      <c r="T295" s="54"/>
      <c r="U295" s="54"/>
      <c r="V295" s="54"/>
      <c r="W295" s="54"/>
      <c r="X295" s="54"/>
      <c r="Y295" s="54"/>
      <c r="Z295" s="54"/>
      <c r="AA295" s="54"/>
      <c r="AB295" s="54"/>
      <c r="AC295" s="54"/>
      <c r="AD295" s="54"/>
      <c r="AE295" s="54"/>
      <c r="AF295" s="54"/>
      <c r="AG295" s="54"/>
      <c r="AH295" s="54"/>
      <c r="AI295" s="54"/>
      <c r="AJ295" s="54"/>
      <c r="AK295" s="54"/>
      <c r="AL295" s="54"/>
      <c r="AM295" s="54"/>
      <c r="AN295" s="303" t="str">
        <f>IF(AN293="ja",1,"")</f>
        <v/>
      </c>
      <c r="AO295" s="303"/>
      <c r="AP295" s="303"/>
      <c r="AQ295" s="303"/>
      <c r="AR295" s="303"/>
      <c r="AS295" s="303"/>
      <c r="AT295" s="303"/>
      <c r="AU295" s="303"/>
      <c r="AV295" s="303"/>
      <c r="AW295" s="80"/>
    </row>
    <row r="296" spans="1:49" ht="4.5" customHeight="1" x14ac:dyDescent="0.25">
      <c r="A296" s="90"/>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c r="AA296" s="67"/>
      <c r="AB296" s="67"/>
      <c r="AC296" s="67"/>
      <c r="AD296" s="67"/>
      <c r="AE296" s="67"/>
      <c r="AF296" s="67"/>
      <c r="AG296" s="67"/>
      <c r="AH296" s="67"/>
      <c r="AI296" s="67"/>
      <c r="AJ296" s="67"/>
      <c r="AK296" s="67"/>
      <c r="AL296" s="67"/>
      <c r="AM296" s="67"/>
      <c r="AN296" s="67"/>
      <c r="AO296" s="67"/>
      <c r="AP296" s="67"/>
      <c r="AQ296" s="67"/>
      <c r="AR296" s="67"/>
      <c r="AS296" s="67"/>
      <c r="AT296" s="67"/>
      <c r="AU296" s="67"/>
      <c r="AV296" s="67"/>
      <c r="AW296" s="91"/>
    </row>
    <row r="297" spans="1:49" ht="4.5" customHeight="1" x14ac:dyDescent="0.25"/>
    <row r="298" spans="1:49" ht="4.5" customHeight="1" x14ac:dyDescent="0.25">
      <c r="A298" s="87"/>
      <c r="B298" s="64"/>
      <c r="C298" s="64"/>
      <c r="D298" s="64"/>
      <c r="E298" s="64"/>
      <c r="F298" s="64"/>
      <c r="G298" s="64"/>
      <c r="H298" s="64"/>
      <c r="I298" s="64"/>
      <c r="J298" s="64"/>
      <c r="K298" s="64"/>
      <c r="L298" s="64"/>
      <c r="M298" s="64"/>
      <c r="N298" s="64"/>
      <c r="O298" s="64"/>
      <c r="P298" s="64"/>
      <c r="Q298" s="64"/>
      <c r="R298" s="64"/>
      <c r="S298" s="64"/>
      <c r="T298" s="64"/>
      <c r="U298" s="64"/>
      <c r="V298" s="64"/>
      <c r="W298" s="64"/>
      <c r="X298" s="64"/>
      <c r="Y298" s="64"/>
      <c r="Z298" s="64"/>
      <c r="AA298" s="64"/>
      <c r="AB298" s="64"/>
      <c r="AC298" s="64"/>
      <c r="AD298" s="64"/>
      <c r="AE298" s="64"/>
      <c r="AF298" s="64"/>
      <c r="AG298" s="64"/>
      <c r="AH298" s="64"/>
      <c r="AI298" s="64"/>
      <c r="AJ298" s="64"/>
      <c r="AK298" s="64"/>
      <c r="AL298" s="64"/>
      <c r="AM298" s="64"/>
      <c r="AN298" s="64"/>
      <c r="AO298" s="64"/>
      <c r="AP298" s="64"/>
      <c r="AQ298" s="64"/>
      <c r="AR298" s="64"/>
      <c r="AS298" s="64"/>
      <c r="AT298" s="64"/>
      <c r="AU298" s="64"/>
      <c r="AV298" s="64"/>
      <c r="AW298" s="88"/>
    </row>
    <row r="299" spans="1:49" ht="12.95" customHeight="1" x14ac:dyDescent="0.25">
      <c r="A299" s="89"/>
      <c r="B299" s="181" t="s">
        <v>93</v>
      </c>
      <c r="C299" s="181"/>
      <c r="D299" s="181"/>
      <c r="E299" s="181"/>
      <c r="F299" s="181"/>
      <c r="G299" s="181"/>
      <c r="H299" s="181"/>
      <c r="I299" s="181"/>
      <c r="J299" s="181"/>
      <c r="K299" s="181"/>
      <c r="L299" s="181"/>
      <c r="M299" s="181"/>
      <c r="N299" s="181"/>
      <c r="O299" s="181"/>
      <c r="P299" s="181"/>
      <c r="Q299" s="181"/>
      <c r="R299" s="181"/>
      <c r="S299" s="181"/>
      <c r="T299" s="181"/>
      <c r="U299" s="181"/>
      <c r="V299" s="181"/>
      <c r="W299" s="181"/>
      <c r="X299" s="181"/>
      <c r="Y299" s="181"/>
      <c r="Z299" s="181"/>
      <c r="AA299" s="181"/>
      <c r="AB299" s="181"/>
      <c r="AC299" s="181"/>
      <c r="AD299" s="181"/>
      <c r="AE299" s="181"/>
      <c r="AF299" s="181"/>
      <c r="AG299" s="181"/>
      <c r="AH299" s="181"/>
      <c r="AI299" s="181"/>
      <c r="AJ299" s="181"/>
      <c r="AK299" s="181"/>
      <c r="AL299" s="181"/>
      <c r="AM299" s="181"/>
      <c r="AN299" s="181"/>
      <c r="AO299" s="181"/>
      <c r="AP299" s="181"/>
      <c r="AQ299" s="181"/>
      <c r="AR299" s="181"/>
      <c r="AS299" s="181"/>
      <c r="AT299" s="181"/>
      <c r="AU299" s="181"/>
      <c r="AV299" s="181"/>
      <c r="AW299" s="80"/>
    </row>
    <row r="300" spans="1:49" ht="4.5" customHeight="1" x14ac:dyDescent="0.25">
      <c r="A300" s="89"/>
      <c r="B300" s="54"/>
      <c r="C300" s="54"/>
      <c r="D300" s="54"/>
      <c r="E300" s="54"/>
      <c r="F300" s="54"/>
      <c r="G300" s="54"/>
      <c r="H300" s="54"/>
      <c r="I300" s="54"/>
      <c r="J300" s="54"/>
      <c r="K300" s="54"/>
      <c r="L300" s="54"/>
      <c r="M300" s="54"/>
      <c r="N300" s="54"/>
      <c r="O300" s="54"/>
      <c r="P300" s="54"/>
      <c r="Q300" s="54"/>
      <c r="R300" s="54"/>
      <c r="S300" s="54"/>
      <c r="T300" s="54"/>
      <c r="U300" s="54"/>
      <c r="V300" s="54"/>
      <c r="W300" s="54"/>
      <c r="X300" s="54"/>
      <c r="Y300" s="54"/>
      <c r="Z300" s="54"/>
      <c r="AA300" s="54"/>
      <c r="AB300" s="54"/>
      <c r="AC300" s="54"/>
      <c r="AD300" s="54"/>
      <c r="AE300" s="54"/>
      <c r="AF300" s="54"/>
      <c r="AG300" s="54"/>
      <c r="AH300" s="54"/>
      <c r="AI300" s="54"/>
      <c r="AJ300" s="54"/>
      <c r="AK300" s="54"/>
      <c r="AL300" s="54"/>
      <c r="AM300" s="54"/>
      <c r="AN300" s="54"/>
      <c r="AO300" s="54"/>
      <c r="AP300" s="54"/>
      <c r="AQ300" s="54"/>
      <c r="AR300" s="54"/>
      <c r="AS300" s="54"/>
      <c r="AT300" s="54"/>
      <c r="AU300" s="54"/>
      <c r="AV300" s="54"/>
      <c r="AW300" s="80"/>
    </row>
    <row r="301" spans="1:49" ht="12.95" customHeight="1" x14ac:dyDescent="0.25">
      <c r="A301" s="89"/>
      <c r="B301" s="250"/>
      <c r="C301" s="251"/>
      <c r="D301" s="251"/>
      <c r="E301" s="251"/>
      <c r="F301" s="251"/>
      <c r="G301" s="251"/>
      <c r="H301" s="251"/>
      <c r="I301" s="251"/>
      <c r="J301" s="251"/>
      <c r="K301" s="251"/>
      <c r="L301" s="251"/>
      <c r="M301" s="251"/>
      <c r="N301" s="251"/>
      <c r="O301" s="251"/>
      <c r="P301" s="251"/>
      <c r="Q301" s="251"/>
      <c r="R301" s="251"/>
      <c r="S301" s="251"/>
      <c r="T301" s="251"/>
      <c r="U301" s="251"/>
      <c r="V301" s="251"/>
      <c r="W301" s="251"/>
      <c r="X301" s="251"/>
      <c r="Y301" s="251"/>
      <c r="Z301" s="251"/>
      <c r="AA301" s="251"/>
      <c r="AB301" s="251"/>
      <c r="AC301" s="251"/>
      <c r="AD301" s="251"/>
      <c r="AE301" s="251"/>
      <c r="AF301" s="251"/>
      <c r="AG301" s="251"/>
      <c r="AH301" s="251"/>
      <c r="AI301" s="251"/>
      <c r="AJ301" s="251"/>
      <c r="AK301" s="251"/>
      <c r="AL301" s="251"/>
      <c r="AM301" s="251"/>
      <c r="AN301" s="251"/>
      <c r="AO301" s="251"/>
      <c r="AP301" s="251"/>
      <c r="AQ301" s="251"/>
      <c r="AR301" s="251"/>
      <c r="AS301" s="251"/>
      <c r="AT301" s="251"/>
      <c r="AU301" s="251"/>
      <c r="AV301" s="252"/>
      <c r="AW301" s="80"/>
    </row>
    <row r="302" spans="1:49" ht="12.95" customHeight="1" x14ac:dyDescent="0.25">
      <c r="A302" s="89"/>
      <c r="B302" s="253"/>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c r="AI302" s="254"/>
      <c r="AJ302" s="254"/>
      <c r="AK302" s="254"/>
      <c r="AL302" s="254"/>
      <c r="AM302" s="254"/>
      <c r="AN302" s="254"/>
      <c r="AO302" s="254"/>
      <c r="AP302" s="254"/>
      <c r="AQ302" s="254"/>
      <c r="AR302" s="254"/>
      <c r="AS302" s="254"/>
      <c r="AT302" s="254"/>
      <c r="AU302" s="254"/>
      <c r="AV302" s="255"/>
      <c r="AW302" s="80"/>
    </row>
    <row r="303" spans="1:49" ht="5.0999999999999996" customHeight="1" x14ac:dyDescent="0.25">
      <c r="A303" s="89"/>
      <c r="B303" s="253"/>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c r="AI303" s="254"/>
      <c r="AJ303" s="254"/>
      <c r="AK303" s="254"/>
      <c r="AL303" s="254"/>
      <c r="AM303" s="254"/>
      <c r="AN303" s="254"/>
      <c r="AO303" s="254"/>
      <c r="AP303" s="254"/>
      <c r="AQ303" s="254"/>
      <c r="AR303" s="254"/>
      <c r="AS303" s="254"/>
      <c r="AT303" s="254"/>
      <c r="AU303" s="254"/>
      <c r="AV303" s="255"/>
      <c r="AW303" s="80"/>
    </row>
    <row r="304" spans="1:49" ht="5.0999999999999996" customHeight="1" x14ac:dyDescent="0.25">
      <c r="A304" s="89"/>
      <c r="B304" s="256"/>
      <c r="C304" s="257"/>
      <c r="D304" s="257"/>
      <c r="E304" s="257"/>
      <c r="F304" s="257"/>
      <c r="G304" s="257"/>
      <c r="H304" s="257"/>
      <c r="I304" s="257"/>
      <c r="J304" s="257"/>
      <c r="K304" s="257"/>
      <c r="L304" s="257"/>
      <c r="M304" s="257"/>
      <c r="N304" s="257"/>
      <c r="O304" s="257"/>
      <c r="P304" s="257"/>
      <c r="Q304" s="257"/>
      <c r="R304" s="257"/>
      <c r="S304" s="257"/>
      <c r="T304" s="257"/>
      <c r="U304" s="257"/>
      <c r="V304" s="257"/>
      <c r="W304" s="257"/>
      <c r="X304" s="257"/>
      <c r="Y304" s="257"/>
      <c r="Z304" s="257"/>
      <c r="AA304" s="257"/>
      <c r="AB304" s="257"/>
      <c r="AC304" s="257"/>
      <c r="AD304" s="257"/>
      <c r="AE304" s="257"/>
      <c r="AF304" s="257"/>
      <c r="AG304" s="257"/>
      <c r="AH304" s="257"/>
      <c r="AI304" s="257"/>
      <c r="AJ304" s="257"/>
      <c r="AK304" s="257"/>
      <c r="AL304" s="257"/>
      <c r="AM304" s="257"/>
      <c r="AN304" s="257"/>
      <c r="AO304" s="257"/>
      <c r="AP304" s="257"/>
      <c r="AQ304" s="257"/>
      <c r="AR304" s="257"/>
      <c r="AS304" s="257"/>
      <c r="AT304" s="257"/>
      <c r="AU304" s="257"/>
      <c r="AV304" s="258"/>
      <c r="AW304" s="80"/>
    </row>
    <row r="305" spans="1:49" ht="5.0999999999999996" customHeight="1" x14ac:dyDescent="0.25">
      <c r="A305" s="90"/>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c r="AA305" s="67"/>
      <c r="AB305" s="67"/>
      <c r="AC305" s="67"/>
      <c r="AD305" s="67"/>
      <c r="AE305" s="67"/>
      <c r="AF305" s="67"/>
      <c r="AG305" s="67"/>
      <c r="AH305" s="67"/>
      <c r="AI305" s="67"/>
      <c r="AJ305" s="67"/>
      <c r="AK305" s="67"/>
      <c r="AL305" s="67"/>
      <c r="AM305" s="67"/>
      <c r="AN305" s="67"/>
      <c r="AO305" s="67"/>
      <c r="AP305" s="67"/>
      <c r="AQ305" s="67"/>
      <c r="AR305" s="67"/>
      <c r="AS305" s="67"/>
      <c r="AT305" s="67"/>
      <c r="AU305" s="67"/>
      <c r="AV305" s="67"/>
      <c r="AW305" s="91"/>
    </row>
    <row r="307" spans="1:49" ht="12.95" customHeight="1" x14ac:dyDescent="0.25">
      <c r="A307" s="160"/>
      <c r="B307" s="150" t="s">
        <v>283</v>
      </c>
      <c r="C307" s="150"/>
      <c r="D307" s="150"/>
      <c r="E307" s="150"/>
      <c r="F307" s="150"/>
      <c r="G307" s="150"/>
      <c r="H307" s="150"/>
      <c r="I307" s="151"/>
      <c r="J307" s="63"/>
      <c r="K307" s="63"/>
      <c r="L307" s="63"/>
      <c r="M307" s="63"/>
      <c r="N307" s="63"/>
      <c r="O307" s="63"/>
      <c r="P307" s="63"/>
      <c r="Q307" s="63"/>
      <c r="R307" s="63"/>
      <c r="S307" s="63"/>
      <c r="T307" s="63"/>
      <c r="U307" s="63"/>
      <c r="V307" s="63"/>
      <c r="W307" s="63"/>
      <c r="X307" s="63"/>
      <c r="Y307" s="63"/>
      <c r="Z307" s="63"/>
      <c r="AA307" s="63"/>
      <c r="AB307" s="63"/>
      <c r="AC307" s="63"/>
      <c r="AD307" s="63"/>
      <c r="AE307" s="63"/>
      <c r="AF307" s="63"/>
      <c r="AG307" s="63"/>
      <c r="AH307" s="63"/>
      <c r="AI307" s="63"/>
      <c r="AJ307" s="63"/>
      <c r="AK307" s="63"/>
      <c r="AL307" s="63"/>
      <c r="AM307" s="63"/>
      <c r="AN307" s="63"/>
      <c r="AO307" s="63"/>
      <c r="AP307" s="63"/>
      <c r="AQ307" s="63"/>
      <c r="AR307" s="63"/>
      <c r="AS307" s="63"/>
      <c r="AT307" s="63"/>
      <c r="AU307" s="63"/>
      <c r="AV307" s="63"/>
      <c r="AW307" s="82"/>
    </row>
    <row r="308" spans="1:49" ht="4.5" customHeight="1" x14ac:dyDescent="0.25"/>
    <row r="309" spans="1:49" ht="5.0999999999999996" customHeight="1" x14ac:dyDescent="0.25">
      <c r="A309" s="158"/>
      <c r="B309" s="58"/>
      <c r="C309" s="58"/>
      <c r="D309" s="58"/>
      <c r="E309" s="58"/>
      <c r="F309" s="58"/>
      <c r="G309" s="58"/>
      <c r="H309" s="58"/>
      <c r="I309" s="58"/>
      <c r="J309" s="58"/>
      <c r="K309" s="58"/>
      <c r="L309" s="58"/>
      <c r="M309" s="58"/>
      <c r="N309" s="58"/>
      <c r="O309" s="58"/>
      <c r="P309" s="58"/>
      <c r="Q309" s="58"/>
      <c r="R309" s="58"/>
      <c r="S309" s="58"/>
      <c r="T309" s="58"/>
      <c r="U309" s="58"/>
      <c r="V309" s="58"/>
      <c r="W309" s="58"/>
      <c r="X309" s="58"/>
      <c r="Y309" s="58"/>
      <c r="Z309" s="58"/>
      <c r="AA309" s="58"/>
      <c r="AB309" s="58"/>
      <c r="AC309" s="58"/>
      <c r="AD309" s="58"/>
      <c r="AE309" s="58"/>
      <c r="AF309" s="58"/>
      <c r="AG309" s="58"/>
      <c r="AH309" s="58"/>
      <c r="AI309" s="58"/>
      <c r="AJ309" s="58"/>
      <c r="AK309" s="58"/>
      <c r="AL309" s="58"/>
      <c r="AM309" s="58"/>
      <c r="AN309" s="58"/>
      <c r="AO309" s="58"/>
      <c r="AP309" s="58"/>
      <c r="AQ309" s="58"/>
      <c r="AR309" s="58"/>
      <c r="AS309" s="58"/>
      <c r="AT309" s="58"/>
      <c r="AU309" s="58"/>
      <c r="AV309" s="58"/>
      <c r="AW309" s="162"/>
    </row>
    <row r="310" spans="1:49" ht="12.95" customHeight="1" x14ac:dyDescent="0.25">
      <c r="A310" s="89"/>
      <c r="B310" s="180" t="s">
        <v>13</v>
      </c>
      <c r="C310" s="180"/>
      <c r="D310" s="180"/>
      <c r="E310" s="180"/>
      <c r="F310" s="180"/>
      <c r="G310" s="180"/>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59"/>
      <c r="AH310" s="59"/>
      <c r="AI310" s="59"/>
      <c r="AJ310" s="59"/>
      <c r="AK310" s="59"/>
      <c r="AL310" s="59"/>
      <c r="AM310" s="59"/>
      <c r="AN310" s="59"/>
      <c r="AO310" s="59"/>
      <c r="AP310" s="59"/>
      <c r="AQ310" s="59"/>
      <c r="AR310" s="59"/>
      <c r="AS310" s="59"/>
      <c r="AT310" s="59"/>
      <c r="AU310" s="59"/>
      <c r="AV310" s="59"/>
      <c r="AW310" s="80"/>
    </row>
    <row r="311" spans="1:49" ht="4.5" customHeight="1" x14ac:dyDescent="0.25">
      <c r="A311" s="89"/>
      <c r="B311" s="54"/>
      <c r="C311" s="54"/>
      <c r="D311" s="54"/>
      <c r="E311" s="54"/>
      <c r="F311" s="54"/>
      <c r="G311" s="54"/>
      <c r="H311" s="54"/>
      <c r="I311" s="54"/>
      <c r="J311" s="54"/>
      <c r="K311" s="54"/>
      <c r="L311" s="54"/>
      <c r="M311" s="54"/>
      <c r="N311" s="54"/>
      <c r="O311" s="54"/>
      <c r="P311" s="54"/>
      <c r="Q311" s="54"/>
      <c r="R311" s="54"/>
      <c r="S311" s="54"/>
      <c r="T311" s="54"/>
      <c r="U311" s="54"/>
      <c r="V311" s="54"/>
      <c r="W311" s="54"/>
      <c r="X311" s="54"/>
      <c r="Y311" s="54"/>
      <c r="Z311" s="54"/>
      <c r="AA311" s="54"/>
      <c r="AB311" s="54"/>
      <c r="AC311" s="54"/>
      <c r="AD311" s="54"/>
      <c r="AE311" s="54"/>
      <c r="AF311" s="54"/>
      <c r="AG311" s="54"/>
      <c r="AH311" s="54"/>
      <c r="AI311" s="54"/>
      <c r="AJ311" s="54"/>
      <c r="AK311" s="54"/>
      <c r="AL311" s="54"/>
      <c r="AM311" s="54"/>
      <c r="AN311" s="54"/>
      <c r="AO311" s="54"/>
      <c r="AP311" s="54"/>
      <c r="AQ311" s="54"/>
      <c r="AR311" s="54"/>
      <c r="AS311" s="54"/>
      <c r="AT311" s="54"/>
      <c r="AU311" s="54"/>
      <c r="AV311" s="54"/>
      <c r="AW311" s="80"/>
    </row>
    <row r="312" spans="1:49" ht="12.95" customHeight="1" x14ac:dyDescent="0.25">
      <c r="A312" s="89"/>
      <c r="B312" s="54" t="s">
        <v>9</v>
      </c>
      <c r="C312" s="54"/>
      <c r="D312" s="54"/>
      <c r="E312" s="54"/>
      <c r="F312" s="54"/>
      <c r="G312" s="54"/>
      <c r="H312" s="54"/>
      <c r="I312" s="54"/>
      <c r="J312" s="54"/>
      <c r="K312" s="54"/>
      <c r="L312" s="54"/>
      <c r="M312" s="54"/>
      <c r="N312" s="54"/>
      <c r="O312" s="54"/>
      <c r="P312" s="54"/>
      <c r="Q312" s="54"/>
      <c r="R312" s="54"/>
      <c r="S312" s="54"/>
      <c r="T312" s="54"/>
      <c r="U312" s="54"/>
      <c r="V312" s="54"/>
      <c r="W312" s="54"/>
      <c r="X312" s="54"/>
      <c r="Y312" s="54"/>
      <c r="Z312" s="54"/>
      <c r="AA312" s="54"/>
      <c r="AB312" s="54"/>
      <c r="AC312" s="54"/>
      <c r="AD312" s="54"/>
      <c r="AE312" s="54"/>
      <c r="AF312" s="54"/>
      <c r="AG312" s="54"/>
      <c r="AH312" s="54"/>
      <c r="AI312" s="54"/>
      <c r="AJ312" s="54"/>
      <c r="AK312" s="54"/>
      <c r="AL312" s="54"/>
      <c r="AM312" s="54"/>
      <c r="AN312" s="54"/>
      <c r="AO312" s="54"/>
      <c r="AP312" s="54"/>
      <c r="AQ312" s="54"/>
      <c r="AR312" s="54"/>
      <c r="AS312" s="54"/>
      <c r="AT312" s="54"/>
      <c r="AU312" s="54"/>
      <c r="AV312" s="54"/>
      <c r="AW312" s="80"/>
    </row>
    <row r="313" spans="1:49" ht="4.5" customHeight="1" x14ac:dyDescent="0.25">
      <c r="A313" s="89"/>
      <c r="B313" s="54"/>
      <c r="C313" s="54"/>
      <c r="D313" s="54"/>
      <c r="E313" s="54"/>
      <c r="F313" s="54"/>
      <c r="G313" s="54"/>
      <c r="H313" s="54"/>
      <c r="I313" s="54"/>
      <c r="J313" s="54"/>
      <c r="K313" s="54"/>
      <c r="L313" s="54"/>
      <c r="M313" s="54"/>
      <c r="N313" s="54"/>
      <c r="O313" s="54"/>
      <c r="P313" s="54"/>
      <c r="Q313" s="54"/>
      <c r="R313" s="54"/>
      <c r="S313" s="54"/>
      <c r="T313" s="54"/>
      <c r="U313" s="54"/>
      <c r="V313" s="54"/>
      <c r="W313" s="54"/>
      <c r="X313" s="54"/>
      <c r="Y313" s="54"/>
      <c r="Z313" s="54"/>
      <c r="AA313" s="54"/>
      <c r="AB313" s="54"/>
      <c r="AC313" s="54"/>
      <c r="AD313" s="54"/>
      <c r="AE313" s="54"/>
      <c r="AF313" s="54"/>
      <c r="AG313" s="54"/>
      <c r="AH313" s="54"/>
      <c r="AI313" s="54"/>
      <c r="AJ313" s="54"/>
      <c r="AK313" s="54"/>
      <c r="AL313" s="54"/>
      <c r="AM313" s="54"/>
      <c r="AN313" s="54"/>
      <c r="AO313" s="54"/>
      <c r="AP313" s="54"/>
      <c r="AQ313" s="54"/>
      <c r="AR313" s="54"/>
      <c r="AS313" s="54"/>
      <c r="AT313" s="54"/>
      <c r="AU313" s="54"/>
      <c r="AV313" s="54"/>
      <c r="AW313" s="80"/>
    </row>
    <row r="314" spans="1:49" ht="12.95" customHeight="1" x14ac:dyDescent="0.25">
      <c r="A314" s="89"/>
      <c r="B314" s="246" t="s">
        <v>10</v>
      </c>
      <c r="C314" s="246"/>
      <c r="D314" s="246"/>
      <c r="E314" s="246"/>
      <c r="F314" s="246"/>
      <c r="G314" s="246"/>
      <c r="H314" s="246"/>
      <c r="I314" s="246"/>
      <c r="J314" s="246"/>
      <c r="K314" s="246"/>
      <c r="L314" s="246"/>
      <c r="M314" s="60"/>
      <c r="N314" s="246" t="s">
        <v>11</v>
      </c>
      <c r="O314" s="246"/>
      <c r="P314" s="246"/>
      <c r="Q314" s="246"/>
      <c r="R314" s="246"/>
      <c r="S314" s="246"/>
      <c r="T314" s="246"/>
      <c r="U314" s="246"/>
      <c r="V314" s="246"/>
      <c r="W314" s="246"/>
      <c r="X314" s="246"/>
      <c r="Y314" s="60"/>
      <c r="Z314" s="246" t="s">
        <v>12</v>
      </c>
      <c r="AA314" s="246"/>
      <c r="AB314" s="246"/>
      <c r="AC314" s="246"/>
      <c r="AD314" s="246"/>
      <c r="AE314" s="246"/>
      <c r="AF314" s="246"/>
      <c r="AG314" s="246"/>
      <c r="AH314" s="246"/>
      <c r="AI314" s="246"/>
      <c r="AJ314" s="246"/>
      <c r="AK314" s="60"/>
      <c r="AL314" s="246" t="s">
        <v>318</v>
      </c>
      <c r="AM314" s="246"/>
      <c r="AN314" s="246"/>
      <c r="AO314" s="246"/>
      <c r="AP314" s="246"/>
      <c r="AQ314" s="246"/>
      <c r="AR314" s="246"/>
      <c r="AS314" s="246"/>
      <c r="AT314" s="246"/>
      <c r="AU314" s="246"/>
      <c r="AV314" s="246"/>
      <c r="AW314" s="80"/>
    </row>
    <row r="315" spans="1:49" ht="12.95" customHeight="1" x14ac:dyDescent="0.25">
      <c r="A315" s="89"/>
      <c r="B315" s="247"/>
      <c r="C315" s="247"/>
      <c r="D315" s="247"/>
      <c r="E315" s="247"/>
      <c r="F315" s="247"/>
      <c r="G315" s="247"/>
      <c r="H315" s="247"/>
      <c r="I315" s="247"/>
      <c r="J315" s="247"/>
      <c r="K315" s="247"/>
      <c r="L315" s="247"/>
      <c r="M315" s="164"/>
      <c r="N315" s="247"/>
      <c r="O315" s="247"/>
      <c r="P315" s="247"/>
      <c r="Q315" s="247"/>
      <c r="R315" s="247"/>
      <c r="S315" s="247"/>
      <c r="T315" s="247"/>
      <c r="U315" s="247"/>
      <c r="V315" s="247"/>
      <c r="W315" s="247"/>
      <c r="X315" s="247"/>
      <c r="Y315" s="164"/>
      <c r="Z315" s="248"/>
      <c r="AA315" s="248"/>
      <c r="AB315" s="248"/>
      <c r="AC315" s="248"/>
      <c r="AD315" s="248"/>
      <c r="AE315" s="248"/>
      <c r="AF315" s="248"/>
      <c r="AG315" s="248"/>
      <c r="AH315" s="248"/>
      <c r="AI315" s="248"/>
      <c r="AJ315" s="248"/>
      <c r="AK315" s="60"/>
      <c r="AL315" s="247"/>
      <c r="AM315" s="247"/>
      <c r="AN315" s="247"/>
      <c r="AO315" s="247"/>
      <c r="AP315" s="247"/>
      <c r="AQ315" s="247"/>
      <c r="AR315" s="247"/>
      <c r="AS315" s="247"/>
      <c r="AT315" s="247"/>
      <c r="AU315" s="247"/>
      <c r="AV315" s="247"/>
      <c r="AW315" s="80"/>
    </row>
    <row r="316" spans="1:49" ht="12.95" customHeight="1" x14ac:dyDescent="0.25">
      <c r="A316" s="89"/>
      <c r="B316" s="247"/>
      <c r="C316" s="247"/>
      <c r="D316" s="247"/>
      <c r="E316" s="247"/>
      <c r="F316" s="247"/>
      <c r="G316" s="247"/>
      <c r="H316" s="247"/>
      <c r="I316" s="247"/>
      <c r="J316" s="247"/>
      <c r="K316" s="247"/>
      <c r="L316" s="247"/>
      <c r="M316" s="164"/>
      <c r="N316" s="247"/>
      <c r="O316" s="247"/>
      <c r="P316" s="247"/>
      <c r="Q316" s="247"/>
      <c r="R316" s="247"/>
      <c r="S316" s="247"/>
      <c r="T316" s="247"/>
      <c r="U316" s="247"/>
      <c r="V316" s="247"/>
      <c r="W316" s="247"/>
      <c r="X316" s="247"/>
      <c r="Y316" s="164"/>
      <c r="Z316" s="244"/>
      <c r="AA316" s="244"/>
      <c r="AB316" s="244"/>
      <c r="AC316" s="244"/>
      <c r="AD316" s="244"/>
      <c r="AE316" s="244"/>
      <c r="AF316" s="244"/>
      <c r="AG316" s="244"/>
      <c r="AH316" s="244"/>
      <c r="AI316" s="244"/>
      <c r="AJ316" s="244"/>
      <c r="AK316" s="60"/>
      <c r="AL316" s="247"/>
      <c r="AM316" s="247"/>
      <c r="AN316" s="247"/>
      <c r="AO316" s="247"/>
      <c r="AP316" s="247"/>
      <c r="AQ316" s="247"/>
      <c r="AR316" s="247"/>
      <c r="AS316" s="247"/>
      <c r="AT316" s="247"/>
      <c r="AU316" s="247"/>
      <c r="AV316" s="247"/>
      <c r="AW316" s="80"/>
    </row>
    <row r="317" spans="1:49" ht="12.95" customHeight="1" x14ac:dyDescent="0.25">
      <c r="A317" s="89"/>
      <c r="B317" s="247"/>
      <c r="C317" s="247"/>
      <c r="D317" s="247"/>
      <c r="E317" s="247"/>
      <c r="F317" s="247"/>
      <c r="G317" s="247"/>
      <c r="H317" s="247"/>
      <c r="I317" s="247"/>
      <c r="J317" s="247"/>
      <c r="K317" s="247"/>
      <c r="L317" s="247"/>
      <c r="M317" s="164"/>
      <c r="N317" s="247"/>
      <c r="O317" s="247"/>
      <c r="P317" s="247"/>
      <c r="Q317" s="247"/>
      <c r="R317" s="247"/>
      <c r="S317" s="247"/>
      <c r="T317" s="247"/>
      <c r="U317" s="247"/>
      <c r="V317" s="247"/>
      <c r="W317" s="247"/>
      <c r="X317" s="247"/>
      <c r="Y317" s="164"/>
      <c r="Z317" s="244"/>
      <c r="AA317" s="244"/>
      <c r="AB317" s="244"/>
      <c r="AC317" s="244"/>
      <c r="AD317" s="244"/>
      <c r="AE317" s="244"/>
      <c r="AF317" s="244"/>
      <c r="AG317" s="244"/>
      <c r="AH317" s="244"/>
      <c r="AI317" s="244"/>
      <c r="AJ317" s="244"/>
      <c r="AK317" s="60"/>
      <c r="AL317" s="247"/>
      <c r="AM317" s="247"/>
      <c r="AN317" s="247"/>
      <c r="AO317" s="247"/>
      <c r="AP317" s="247"/>
      <c r="AQ317" s="247"/>
      <c r="AR317" s="247"/>
      <c r="AS317" s="247"/>
      <c r="AT317" s="247"/>
      <c r="AU317" s="247"/>
      <c r="AV317" s="247"/>
      <c r="AW317" s="80"/>
    </row>
    <row r="318" spans="1:49" ht="12.95" customHeight="1" x14ac:dyDescent="0.25">
      <c r="A318" s="89"/>
      <c r="B318" s="259"/>
      <c r="C318" s="259"/>
      <c r="D318" s="259"/>
      <c r="E318" s="259"/>
      <c r="F318" s="259"/>
      <c r="G318" s="259"/>
      <c r="H318" s="259"/>
      <c r="I318" s="259"/>
      <c r="J318" s="259"/>
      <c r="K318" s="259"/>
      <c r="L318" s="259"/>
      <c r="M318" s="164"/>
      <c r="N318" s="247"/>
      <c r="O318" s="247"/>
      <c r="P318" s="247"/>
      <c r="Q318" s="247"/>
      <c r="R318" s="247"/>
      <c r="S318" s="247"/>
      <c r="T318" s="247"/>
      <c r="U318" s="247"/>
      <c r="V318" s="247"/>
      <c r="W318" s="247"/>
      <c r="X318" s="247"/>
      <c r="Y318" s="164"/>
      <c r="Z318" s="267"/>
      <c r="AA318" s="267"/>
      <c r="AB318" s="267"/>
      <c r="AC318" s="267"/>
      <c r="AD318" s="267"/>
      <c r="AE318" s="267"/>
      <c r="AF318" s="267"/>
      <c r="AG318" s="267"/>
      <c r="AH318" s="267"/>
      <c r="AI318" s="267"/>
      <c r="AJ318" s="267"/>
      <c r="AK318" s="60"/>
      <c r="AL318" s="247"/>
      <c r="AM318" s="247"/>
      <c r="AN318" s="247"/>
      <c r="AO318" s="247"/>
      <c r="AP318" s="247"/>
      <c r="AQ318" s="247"/>
      <c r="AR318" s="247"/>
      <c r="AS318" s="247"/>
      <c r="AT318" s="247"/>
      <c r="AU318" s="247"/>
      <c r="AV318" s="247"/>
      <c r="AW318" s="80"/>
    </row>
    <row r="319" spans="1:49" ht="12.95" customHeight="1" x14ac:dyDescent="0.25">
      <c r="A319" s="89"/>
      <c r="B319" s="247"/>
      <c r="C319" s="247"/>
      <c r="D319" s="247"/>
      <c r="E319" s="247"/>
      <c r="F319" s="247"/>
      <c r="G319" s="247"/>
      <c r="H319" s="247"/>
      <c r="I319" s="247"/>
      <c r="J319" s="247"/>
      <c r="K319" s="247"/>
      <c r="L319" s="247"/>
      <c r="M319" s="164"/>
      <c r="N319" s="247"/>
      <c r="O319" s="247"/>
      <c r="P319" s="247"/>
      <c r="Q319" s="247"/>
      <c r="R319" s="247"/>
      <c r="S319" s="247"/>
      <c r="T319" s="247"/>
      <c r="U319" s="247"/>
      <c r="V319" s="247"/>
      <c r="W319" s="247"/>
      <c r="X319" s="247"/>
      <c r="Y319" s="164"/>
      <c r="Z319" s="244"/>
      <c r="AA319" s="244"/>
      <c r="AB319" s="244"/>
      <c r="AC319" s="244"/>
      <c r="AD319" s="244"/>
      <c r="AE319" s="244"/>
      <c r="AF319" s="244"/>
      <c r="AG319" s="244"/>
      <c r="AH319" s="244"/>
      <c r="AI319" s="244"/>
      <c r="AJ319" s="244"/>
      <c r="AK319" s="60"/>
      <c r="AL319" s="247"/>
      <c r="AM319" s="247"/>
      <c r="AN319" s="247"/>
      <c r="AO319" s="247"/>
      <c r="AP319" s="247"/>
      <c r="AQ319" s="247"/>
      <c r="AR319" s="247"/>
      <c r="AS319" s="247"/>
      <c r="AT319" s="247"/>
      <c r="AU319" s="247"/>
      <c r="AV319" s="247"/>
      <c r="AW319" s="80"/>
    </row>
    <row r="320" spans="1:49" ht="12.95" customHeight="1" x14ac:dyDescent="0.25">
      <c r="A320" s="89"/>
      <c r="B320" s="261"/>
      <c r="C320" s="261"/>
      <c r="D320" s="261"/>
      <c r="E320" s="261"/>
      <c r="F320" s="261"/>
      <c r="G320" s="261"/>
      <c r="H320" s="261"/>
      <c r="I320" s="261"/>
      <c r="J320" s="261"/>
      <c r="K320" s="261"/>
      <c r="L320" s="261"/>
      <c r="M320" s="164"/>
      <c r="N320" s="261"/>
      <c r="O320" s="261"/>
      <c r="P320" s="261"/>
      <c r="Q320" s="261"/>
      <c r="R320" s="261"/>
      <c r="S320" s="261"/>
      <c r="T320" s="261"/>
      <c r="U320" s="261"/>
      <c r="V320" s="261"/>
      <c r="W320" s="261"/>
      <c r="X320" s="261"/>
      <c r="Y320" s="164"/>
      <c r="Z320" s="244"/>
      <c r="AA320" s="244"/>
      <c r="AB320" s="244"/>
      <c r="AC320" s="244"/>
      <c r="AD320" s="244"/>
      <c r="AE320" s="244"/>
      <c r="AF320" s="244"/>
      <c r="AG320" s="244"/>
      <c r="AH320" s="244"/>
      <c r="AI320" s="244"/>
      <c r="AJ320" s="244"/>
      <c r="AK320" s="60"/>
      <c r="AL320" s="247"/>
      <c r="AM320" s="247"/>
      <c r="AN320" s="247"/>
      <c r="AO320" s="247"/>
      <c r="AP320" s="247"/>
      <c r="AQ320" s="247"/>
      <c r="AR320" s="247"/>
      <c r="AS320" s="247"/>
      <c r="AT320" s="247"/>
      <c r="AU320" s="247"/>
      <c r="AV320" s="247"/>
      <c r="AW320" s="80"/>
    </row>
    <row r="321" spans="1:49" ht="12.95" customHeight="1" x14ac:dyDescent="0.25">
      <c r="A321" s="89"/>
      <c r="B321" s="247"/>
      <c r="C321" s="247"/>
      <c r="D321" s="247"/>
      <c r="E321" s="247"/>
      <c r="F321" s="247"/>
      <c r="G321" s="247"/>
      <c r="H321" s="247"/>
      <c r="I321" s="247"/>
      <c r="J321" s="247"/>
      <c r="K321" s="247"/>
      <c r="L321" s="247"/>
      <c r="M321" s="164"/>
      <c r="N321" s="247"/>
      <c r="O321" s="247"/>
      <c r="P321" s="247"/>
      <c r="Q321" s="247"/>
      <c r="R321" s="247"/>
      <c r="S321" s="247"/>
      <c r="T321" s="247"/>
      <c r="U321" s="247"/>
      <c r="V321" s="247"/>
      <c r="W321" s="247"/>
      <c r="X321" s="247"/>
      <c r="Y321" s="164"/>
      <c r="Z321" s="244"/>
      <c r="AA321" s="244"/>
      <c r="AB321" s="244"/>
      <c r="AC321" s="244"/>
      <c r="AD321" s="244"/>
      <c r="AE321" s="244"/>
      <c r="AF321" s="244"/>
      <c r="AG321" s="244"/>
      <c r="AH321" s="244"/>
      <c r="AI321" s="244"/>
      <c r="AJ321" s="244"/>
      <c r="AK321" s="60"/>
      <c r="AL321" s="247"/>
      <c r="AM321" s="247"/>
      <c r="AN321" s="247"/>
      <c r="AO321" s="247"/>
      <c r="AP321" s="247"/>
      <c r="AQ321" s="247"/>
      <c r="AR321" s="247"/>
      <c r="AS321" s="247"/>
      <c r="AT321" s="247"/>
      <c r="AU321" s="247"/>
      <c r="AV321" s="247"/>
      <c r="AW321" s="80"/>
    </row>
    <row r="322" spans="1:49" ht="12.95" customHeight="1" x14ac:dyDescent="0.25">
      <c r="A322" s="89"/>
      <c r="B322" s="247"/>
      <c r="C322" s="247"/>
      <c r="D322" s="247"/>
      <c r="E322" s="247"/>
      <c r="F322" s="247"/>
      <c r="G322" s="247"/>
      <c r="H322" s="247"/>
      <c r="I322" s="247"/>
      <c r="J322" s="247"/>
      <c r="K322" s="247"/>
      <c r="L322" s="247"/>
      <c r="M322" s="164"/>
      <c r="N322" s="247"/>
      <c r="O322" s="247"/>
      <c r="P322" s="247"/>
      <c r="Q322" s="247"/>
      <c r="R322" s="247"/>
      <c r="S322" s="247"/>
      <c r="T322" s="247"/>
      <c r="U322" s="247"/>
      <c r="V322" s="247"/>
      <c r="W322" s="247"/>
      <c r="X322" s="247"/>
      <c r="Y322" s="164"/>
      <c r="Z322" s="244"/>
      <c r="AA322" s="244"/>
      <c r="AB322" s="244"/>
      <c r="AC322" s="244"/>
      <c r="AD322" s="244"/>
      <c r="AE322" s="244"/>
      <c r="AF322" s="244"/>
      <c r="AG322" s="244"/>
      <c r="AH322" s="244"/>
      <c r="AI322" s="244"/>
      <c r="AJ322" s="244"/>
      <c r="AK322" s="60"/>
      <c r="AL322" s="247"/>
      <c r="AM322" s="247"/>
      <c r="AN322" s="247"/>
      <c r="AO322" s="247"/>
      <c r="AP322" s="247"/>
      <c r="AQ322" s="247"/>
      <c r="AR322" s="247"/>
      <c r="AS322" s="247"/>
      <c r="AT322" s="247"/>
      <c r="AU322" s="247"/>
      <c r="AV322" s="247"/>
      <c r="AW322" s="80"/>
    </row>
    <row r="323" spans="1:49" ht="4.5" customHeight="1" x14ac:dyDescent="0.25">
      <c r="A323" s="159"/>
      <c r="B323" s="57"/>
      <c r="C323" s="57"/>
      <c r="D323" s="57"/>
      <c r="E323" s="57"/>
      <c r="F323" s="57"/>
      <c r="G323" s="57"/>
      <c r="H323" s="57"/>
      <c r="I323" s="57"/>
      <c r="J323" s="57"/>
      <c r="K323" s="57"/>
      <c r="L323" s="57"/>
      <c r="M323" s="57"/>
      <c r="N323" s="57"/>
      <c r="O323" s="57"/>
      <c r="P323" s="57"/>
      <c r="Q323" s="57"/>
      <c r="R323" s="57"/>
      <c r="S323" s="57"/>
      <c r="T323" s="57"/>
      <c r="U323" s="57"/>
      <c r="V323" s="57"/>
      <c r="W323" s="57"/>
      <c r="X323" s="57"/>
      <c r="Y323" s="57"/>
      <c r="Z323" s="57"/>
      <c r="AA323" s="57"/>
      <c r="AB323" s="57"/>
      <c r="AC323" s="57"/>
      <c r="AD323" s="57"/>
      <c r="AE323" s="57"/>
      <c r="AF323" s="57"/>
      <c r="AG323" s="57"/>
      <c r="AH323" s="57"/>
      <c r="AI323" s="57"/>
      <c r="AJ323" s="57"/>
      <c r="AK323" s="57"/>
      <c r="AL323" s="57"/>
      <c r="AM323" s="57"/>
      <c r="AN323" s="57"/>
      <c r="AO323" s="57"/>
      <c r="AP323" s="57"/>
      <c r="AQ323" s="57"/>
      <c r="AR323" s="57"/>
      <c r="AS323" s="57"/>
      <c r="AT323" s="57"/>
      <c r="AU323" s="57"/>
      <c r="AV323" s="57"/>
      <c r="AW323" s="163"/>
    </row>
    <row r="324" spans="1:49" ht="4.5" customHeight="1" x14ac:dyDescent="0.25"/>
    <row r="325" spans="1:49" ht="5.0999999999999996" customHeight="1" x14ac:dyDescent="0.25">
      <c r="A325" s="158"/>
      <c r="B325" s="58"/>
      <c r="C325" s="58"/>
      <c r="D325" s="58"/>
      <c r="E325" s="58"/>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162"/>
    </row>
    <row r="326" spans="1:49" ht="12.95" customHeight="1" x14ac:dyDescent="0.25">
      <c r="A326" s="89"/>
      <c r="B326" s="181" t="s">
        <v>14</v>
      </c>
      <c r="C326" s="181"/>
      <c r="D326" s="181"/>
      <c r="E326" s="181"/>
      <c r="F326" s="181"/>
      <c r="G326" s="181"/>
      <c r="H326" s="181"/>
      <c r="I326" s="181"/>
      <c r="J326" s="181"/>
      <c r="K326" s="181"/>
      <c r="L326" s="181"/>
      <c r="M326" s="181"/>
      <c r="N326" s="181"/>
      <c r="O326" s="181"/>
      <c r="P326" s="181"/>
      <c r="Q326" s="181"/>
      <c r="R326" s="181"/>
      <c r="S326" s="181"/>
      <c r="T326" s="181"/>
      <c r="U326" s="181"/>
      <c r="V326" s="181"/>
      <c r="W326" s="181"/>
      <c r="X326" s="181"/>
      <c r="Y326" s="181"/>
      <c r="Z326" s="181"/>
      <c r="AA326" s="181"/>
      <c r="AB326" s="181"/>
      <c r="AC326" s="181"/>
      <c r="AD326" s="181"/>
      <c r="AE326" s="181"/>
      <c r="AF326" s="181"/>
      <c r="AG326" s="181"/>
      <c r="AH326" s="181"/>
      <c r="AI326" s="181"/>
      <c r="AJ326" s="181"/>
      <c r="AK326" s="181"/>
      <c r="AL326" s="181"/>
      <c r="AM326" s="181"/>
      <c r="AN326" s="181"/>
      <c r="AO326" s="181"/>
      <c r="AP326" s="181"/>
      <c r="AQ326" s="181"/>
      <c r="AR326" s="181"/>
      <c r="AS326" s="181"/>
      <c r="AT326" s="181"/>
      <c r="AU326" s="181"/>
      <c r="AV326" s="181"/>
      <c r="AW326" s="80"/>
    </row>
    <row r="327" spans="1:49" ht="5.0999999999999996" customHeight="1" x14ac:dyDescent="0.25">
      <c r="A327" s="89"/>
      <c r="B327" s="54"/>
      <c r="C327" s="54"/>
      <c r="D327" s="54"/>
      <c r="E327" s="54"/>
      <c r="F327" s="54"/>
      <c r="G327" s="54"/>
      <c r="H327" s="54"/>
      <c r="I327" s="54"/>
      <c r="J327" s="54"/>
      <c r="K327" s="54"/>
      <c r="L327" s="54"/>
      <c r="M327" s="54"/>
      <c r="N327" s="54"/>
      <c r="O327" s="54"/>
      <c r="P327" s="54"/>
      <c r="Q327" s="54"/>
      <c r="R327" s="54"/>
      <c r="S327" s="54"/>
      <c r="T327" s="54"/>
      <c r="U327" s="54"/>
      <c r="V327" s="54"/>
      <c r="W327" s="54"/>
      <c r="X327" s="54"/>
      <c r="Y327" s="54"/>
      <c r="Z327" s="54"/>
      <c r="AA327" s="54"/>
      <c r="AB327" s="54"/>
      <c r="AC327" s="54"/>
      <c r="AD327" s="54"/>
      <c r="AE327" s="54"/>
      <c r="AF327" s="54"/>
      <c r="AG327" s="54"/>
      <c r="AH327" s="54"/>
      <c r="AI327" s="54"/>
      <c r="AJ327" s="54"/>
      <c r="AK327" s="54"/>
      <c r="AL327" s="54"/>
      <c r="AM327" s="54"/>
      <c r="AN327" s="54"/>
      <c r="AO327" s="54"/>
      <c r="AP327" s="54"/>
      <c r="AQ327" s="54"/>
      <c r="AR327" s="54"/>
      <c r="AS327" s="54"/>
      <c r="AT327" s="54"/>
      <c r="AU327" s="54"/>
      <c r="AV327" s="54"/>
      <c r="AW327" s="80"/>
    </row>
    <row r="328" spans="1:49" ht="12.95" customHeight="1" x14ac:dyDescent="0.25">
      <c r="A328" s="89"/>
      <c r="B328" s="54" t="s">
        <v>15</v>
      </c>
      <c r="C328" s="54"/>
      <c r="D328" s="54"/>
      <c r="E328" s="54"/>
      <c r="F328" s="54"/>
      <c r="G328" s="54"/>
      <c r="H328" s="54"/>
      <c r="I328" s="54"/>
      <c r="J328" s="54"/>
      <c r="K328" s="54"/>
      <c r="L328" s="54"/>
      <c r="M328" s="54"/>
      <c r="N328" s="54"/>
      <c r="O328" s="54"/>
      <c r="P328" s="54"/>
      <c r="Q328" s="54"/>
      <c r="R328" s="54"/>
      <c r="S328" s="54"/>
      <c r="T328" s="54"/>
      <c r="U328" s="54"/>
      <c r="V328" s="54"/>
      <c r="W328" s="54"/>
      <c r="X328" s="54"/>
      <c r="Y328" s="54"/>
      <c r="Z328" s="54"/>
      <c r="AA328" s="54"/>
      <c r="AB328" s="54"/>
      <c r="AC328" s="54"/>
      <c r="AD328" s="54"/>
      <c r="AE328" s="54"/>
      <c r="AF328" s="54"/>
      <c r="AG328" s="54"/>
      <c r="AH328" s="54"/>
      <c r="AI328" s="54"/>
      <c r="AJ328" s="54"/>
      <c r="AK328" s="54"/>
      <c r="AL328" s="78"/>
      <c r="AM328" s="71"/>
      <c r="AN328" s="262"/>
      <c r="AO328" s="262"/>
      <c r="AP328" s="262"/>
      <c r="AQ328" s="262"/>
      <c r="AR328" s="262"/>
      <c r="AS328" s="262"/>
      <c r="AT328" s="262"/>
      <c r="AU328" s="262"/>
      <c r="AV328" s="262"/>
      <c r="AW328" s="80"/>
    </row>
    <row r="329" spans="1:49" ht="4.5" customHeight="1" x14ac:dyDescent="0.25">
      <c r="A329" s="89"/>
      <c r="B329" s="54"/>
      <c r="C329" s="54"/>
      <c r="D329" s="54"/>
      <c r="E329" s="54"/>
      <c r="F329" s="54"/>
      <c r="G329" s="54"/>
      <c r="H329" s="54"/>
      <c r="I329" s="54"/>
      <c r="J329" s="54"/>
      <c r="K329" s="54"/>
      <c r="L329" s="54"/>
      <c r="M329" s="54"/>
      <c r="N329" s="54"/>
      <c r="O329" s="54"/>
      <c r="P329" s="54"/>
      <c r="Q329" s="54"/>
      <c r="R329" s="54"/>
      <c r="S329" s="54"/>
      <c r="T329" s="54"/>
      <c r="U329" s="54"/>
      <c r="V329" s="54"/>
      <c r="W329" s="54"/>
      <c r="X329" s="54"/>
      <c r="Y329" s="54"/>
      <c r="Z329" s="54"/>
      <c r="AA329" s="54"/>
      <c r="AB329" s="54"/>
      <c r="AC329" s="54"/>
      <c r="AD329" s="54"/>
      <c r="AE329" s="54"/>
      <c r="AF329" s="54"/>
      <c r="AG329" s="54"/>
      <c r="AH329" s="54"/>
      <c r="AI329" s="54"/>
      <c r="AJ329" s="54"/>
      <c r="AK329" s="54"/>
      <c r="AL329" s="54"/>
      <c r="AM329" s="54"/>
      <c r="AN329" s="54"/>
      <c r="AO329" s="54"/>
      <c r="AP329" s="54"/>
      <c r="AQ329" s="54"/>
      <c r="AR329" s="54"/>
      <c r="AS329" s="54"/>
      <c r="AT329" s="54"/>
      <c r="AU329" s="54"/>
      <c r="AV329" s="54"/>
      <c r="AW329" s="80"/>
    </row>
    <row r="330" spans="1:49" ht="12.95" customHeight="1" x14ac:dyDescent="0.25">
      <c r="A330" s="89"/>
      <c r="B330" s="54" t="s">
        <v>16</v>
      </c>
      <c r="C330" s="54"/>
      <c r="D330" s="54"/>
      <c r="E330" s="54"/>
      <c r="F330" s="54"/>
      <c r="G330" s="54"/>
      <c r="H330" s="54"/>
      <c r="I330" s="54"/>
      <c r="J330" s="54"/>
      <c r="K330" s="54"/>
      <c r="L330" s="54"/>
      <c r="M330" s="54"/>
      <c r="N330" s="54" t="s">
        <v>5</v>
      </c>
      <c r="O330" s="54"/>
      <c r="P330" s="54"/>
      <c r="Q330" s="54"/>
      <c r="R330" s="54"/>
      <c r="S330" s="54"/>
      <c r="T330" s="54"/>
      <c r="U330" s="54"/>
      <c r="V330" s="54"/>
      <c r="W330" s="54"/>
      <c r="X330" s="54"/>
      <c r="Y330" s="54"/>
      <c r="Z330" s="54" t="s">
        <v>17</v>
      </c>
      <c r="AA330" s="54"/>
      <c r="AB330" s="54"/>
      <c r="AC330" s="54"/>
      <c r="AD330" s="54"/>
      <c r="AE330" s="54"/>
      <c r="AF330" s="54"/>
      <c r="AG330" s="54"/>
      <c r="AH330" s="54"/>
      <c r="AI330" s="54"/>
      <c r="AJ330" s="54"/>
      <c r="AK330" s="54"/>
      <c r="AL330" s="54" t="s">
        <v>18</v>
      </c>
      <c r="AM330" s="54"/>
      <c r="AN330" s="54"/>
      <c r="AO330" s="54"/>
      <c r="AP330" s="54"/>
      <c r="AQ330" s="54"/>
      <c r="AR330" s="54"/>
      <c r="AS330" s="54"/>
      <c r="AT330" s="54"/>
      <c r="AU330" s="54"/>
      <c r="AV330" s="54"/>
      <c r="AW330" s="80"/>
    </row>
    <row r="331" spans="1:49" ht="12.95" customHeight="1" x14ac:dyDescent="0.25">
      <c r="A331" s="89"/>
      <c r="B331" s="249"/>
      <c r="C331" s="249"/>
      <c r="D331" s="249"/>
      <c r="E331" s="249"/>
      <c r="F331" s="249"/>
      <c r="G331" s="249"/>
      <c r="H331" s="249"/>
      <c r="I331" s="249"/>
      <c r="J331" s="249"/>
      <c r="K331" s="249"/>
      <c r="L331" s="249"/>
      <c r="M331" s="60"/>
      <c r="N331" s="249"/>
      <c r="O331" s="249"/>
      <c r="P331" s="249"/>
      <c r="Q331" s="249"/>
      <c r="R331" s="249"/>
      <c r="S331" s="249"/>
      <c r="T331" s="249"/>
      <c r="U331" s="249"/>
      <c r="V331" s="249"/>
      <c r="W331" s="249"/>
      <c r="X331" s="249"/>
      <c r="Y331" s="60"/>
      <c r="Z331" s="249"/>
      <c r="AA331" s="249"/>
      <c r="AB331" s="249"/>
      <c r="AC331" s="249"/>
      <c r="AD331" s="249"/>
      <c r="AE331" s="249"/>
      <c r="AF331" s="249"/>
      <c r="AG331" s="249"/>
      <c r="AH331" s="249"/>
      <c r="AI331" s="249"/>
      <c r="AJ331" s="249"/>
      <c r="AK331" s="60"/>
      <c r="AL331" s="277"/>
      <c r="AM331" s="277"/>
      <c r="AN331" s="277"/>
      <c r="AO331" s="277"/>
      <c r="AP331" s="277"/>
      <c r="AQ331" s="277"/>
      <c r="AR331" s="277"/>
      <c r="AS331" s="277"/>
      <c r="AT331" s="277"/>
      <c r="AU331" s="277"/>
      <c r="AV331" s="277"/>
      <c r="AW331" s="80"/>
    </row>
    <row r="332" spans="1:49" ht="4.5" customHeight="1" x14ac:dyDescent="0.25">
      <c r="A332" s="159"/>
      <c r="B332" s="57"/>
      <c r="C332" s="57"/>
      <c r="D332" s="57"/>
      <c r="E332" s="57"/>
      <c r="F332" s="57"/>
      <c r="G332" s="57"/>
      <c r="H332" s="57"/>
      <c r="I332" s="57"/>
      <c r="J332" s="57"/>
      <c r="K332" s="57"/>
      <c r="L332" s="57"/>
      <c r="M332" s="57"/>
      <c r="N332" s="57"/>
      <c r="O332" s="57"/>
      <c r="P332" s="57"/>
      <c r="Q332" s="57"/>
      <c r="R332" s="57"/>
      <c r="S332" s="57"/>
      <c r="T332" s="57"/>
      <c r="U332" s="57"/>
      <c r="V332" s="57"/>
      <c r="W332" s="57"/>
      <c r="X332" s="57"/>
      <c r="Y332" s="57"/>
      <c r="Z332" s="57"/>
      <c r="AA332" s="57"/>
      <c r="AB332" s="57"/>
      <c r="AC332" s="57"/>
      <c r="AD332" s="57"/>
      <c r="AE332" s="57"/>
      <c r="AF332" s="57"/>
      <c r="AG332" s="57"/>
      <c r="AH332" s="57"/>
      <c r="AI332" s="57"/>
      <c r="AJ332" s="57"/>
      <c r="AK332" s="57"/>
      <c r="AL332" s="57"/>
      <c r="AM332" s="57"/>
      <c r="AN332" s="57"/>
      <c r="AO332" s="57"/>
      <c r="AP332" s="57"/>
      <c r="AQ332" s="57"/>
      <c r="AR332" s="57"/>
      <c r="AS332" s="57"/>
      <c r="AT332" s="57"/>
      <c r="AU332" s="57"/>
      <c r="AV332" s="57"/>
      <c r="AW332" s="163"/>
    </row>
    <row r="333" spans="1:49" ht="4.5" customHeight="1" x14ac:dyDescent="0.25"/>
    <row r="334" spans="1:49" ht="5.0999999999999996" customHeight="1" x14ac:dyDescent="0.25">
      <c r="A334" s="158"/>
      <c r="B334" s="58"/>
      <c r="C334" s="58"/>
      <c r="D334" s="58"/>
      <c r="E334" s="58"/>
      <c r="F334" s="58"/>
      <c r="G334" s="58"/>
      <c r="H334" s="58"/>
      <c r="I334" s="58"/>
      <c r="J334" s="58"/>
      <c r="K334" s="58"/>
      <c r="L334" s="58"/>
      <c r="M334" s="58"/>
      <c r="N334" s="58"/>
      <c r="O334" s="58"/>
      <c r="P334" s="58"/>
      <c r="Q334" s="58"/>
      <c r="R334" s="58"/>
      <c r="S334" s="58"/>
      <c r="T334" s="58"/>
      <c r="U334" s="58"/>
      <c r="V334" s="58"/>
      <c r="W334" s="58"/>
      <c r="X334" s="58"/>
      <c r="Y334" s="58"/>
      <c r="Z334" s="58"/>
      <c r="AA334" s="58"/>
      <c r="AB334" s="58"/>
      <c r="AC334" s="58"/>
      <c r="AD334" s="58"/>
      <c r="AE334" s="58"/>
      <c r="AF334" s="58"/>
      <c r="AG334" s="58"/>
      <c r="AH334" s="58"/>
      <c r="AI334" s="58"/>
      <c r="AJ334" s="58"/>
      <c r="AK334" s="58"/>
      <c r="AL334" s="58"/>
      <c r="AM334" s="58"/>
      <c r="AN334" s="58"/>
      <c r="AO334" s="58"/>
      <c r="AP334" s="58"/>
      <c r="AQ334" s="58"/>
      <c r="AR334" s="58"/>
      <c r="AS334" s="58"/>
      <c r="AT334" s="58"/>
      <c r="AU334" s="58"/>
      <c r="AV334" s="58"/>
      <c r="AW334" s="162"/>
    </row>
    <row r="335" spans="1:49" ht="12.95" customHeight="1" x14ac:dyDescent="0.25">
      <c r="A335" s="89"/>
      <c r="B335" s="180" t="s">
        <v>19</v>
      </c>
      <c r="C335" s="180"/>
      <c r="D335" s="180"/>
      <c r="E335" s="180"/>
      <c r="F335" s="180"/>
      <c r="G335" s="180"/>
      <c r="H335" s="180"/>
      <c r="I335" s="180"/>
      <c r="J335" s="180"/>
      <c r="K335" s="180"/>
      <c r="L335" s="180"/>
      <c r="M335" s="180"/>
      <c r="N335" s="180"/>
      <c r="O335" s="180"/>
      <c r="P335" s="180"/>
      <c r="Q335" s="180"/>
      <c r="R335" s="180"/>
      <c r="S335" s="180"/>
      <c r="T335" s="180"/>
      <c r="U335" s="180"/>
      <c r="V335" s="180"/>
      <c r="W335" s="180"/>
      <c r="X335" s="180"/>
      <c r="Y335" s="180"/>
      <c r="Z335" s="180"/>
      <c r="AA335" s="180"/>
      <c r="AB335" s="180"/>
      <c r="AC335" s="180"/>
      <c r="AD335" s="180"/>
      <c r="AE335" s="180"/>
      <c r="AF335" s="180"/>
      <c r="AG335" s="180"/>
      <c r="AH335" s="180"/>
      <c r="AI335" s="180"/>
      <c r="AJ335" s="180"/>
      <c r="AK335" s="180"/>
      <c r="AL335" s="180"/>
      <c r="AM335" s="180"/>
      <c r="AN335" s="180"/>
      <c r="AO335" s="180"/>
      <c r="AP335" s="180"/>
      <c r="AQ335" s="180"/>
      <c r="AR335" s="180"/>
      <c r="AS335" s="180"/>
      <c r="AT335" s="180"/>
      <c r="AU335" s="180"/>
      <c r="AV335" s="180"/>
      <c r="AW335" s="80"/>
    </row>
    <row r="336" spans="1:49" ht="5.0999999999999996" customHeight="1" x14ac:dyDescent="0.25">
      <c r="A336" s="89"/>
      <c r="B336" s="54"/>
      <c r="C336" s="54"/>
      <c r="D336" s="54"/>
      <c r="E336" s="54"/>
      <c r="F336" s="54"/>
      <c r="G336" s="54"/>
      <c r="H336" s="54"/>
      <c r="I336" s="54"/>
      <c r="J336" s="54"/>
      <c r="K336" s="54"/>
      <c r="L336" s="54"/>
      <c r="M336" s="54"/>
      <c r="N336" s="54"/>
      <c r="O336" s="54"/>
      <c r="P336" s="54"/>
      <c r="Q336" s="54"/>
      <c r="R336" s="54"/>
      <c r="S336" s="54"/>
      <c r="T336" s="54"/>
      <c r="U336" s="54"/>
      <c r="V336" s="54"/>
      <c r="W336" s="54"/>
      <c r="X336" s="54"/>
      <c r="Y336" s="54"/>
      <c r="Z336" s="54"/>
      <c r="AA336" s="54"/>
      <c r="AB336" s="54"/>
      <c r="AC336" s="54"/>
      <c r="AD336" s="54"/>
      <c r="AE336" s="54"/>
      <c r="AF336" s="54"/>
      <c r="AG336" s="54"/>
      <c r="AH336" s="54"/>
      <c r="AI336" s="54"/>
      <c r="AJ336" s="54"/>
      <c r="AK336" s="54"/>
      <c r="AL336" s="54"/>
      <c r="AM336" s="54"/>
      <c r="AN336" s="54"/>
      <c r="AO336" s="54"/>
      <c r="AP336" s="54"/>
      <c r="AQ336" s="54"/>
      <c r="AR336" s="54"/>
      <c r="AS336" s="54"/>
      <c r="AT336" s="54"/>
      <c r="AU336" s="54"/>
      <c r="AV336" s="54"/>
      <c r="AW336" s="80"/>
    </row>
    <row r="337" spans="1:49" ht="12.95" customHeight="1" x14ac:dyDescent="0.25">
      <c r="A337" s="89"/>
      <c r="B337" s="54" t="s">
        <v>20</v>
      </c>
      <c r="C337" s="54"/>
      <c r="D337" s="54"/>
      <c r="E337" s="54"/>
      <c r="F337" s="54"/>
      <c r="G337" s="54"/>
      <c r="H337" s="54"/>
      <c r="I337" s="54"/>
      <c r="J337" s="54"/>
      <c r="K337" s="54"/>
      <c r="L337" s="54"/>
      <c r="M337" s="54"/>
      <c r="N337" s="54"/>
      <c r="O337" s="54"/>
      <c r="P337" s="54"/>
      <c r="Q337" s="54"/>
      <c r="R337" s="54"/>
      <c r="S337" s="54"/>
      <c r="T337" s="54"/>
      <c r="U337" s="54"/>
      <c r="V337" s="54"/>
      <c r="W337" s="54"/>
      <c r="X337" s="54"/>
      <c r="Y337" s="54"/>
      <c r="Z337" s="54"/>
      <c r="AA337" s="54"/>
      <c r="AB337" s="54"/>
      <c r="AC337" s="54"/>
      <c r="AD337" s="54"/>
      <c r="AE337" s="54"/>
      <c r="AF337" s="54"/>
      <c r="AG337" s="54"/>
      <c r="AH337" s="54"/>
      <c r="AI337" s="54"/>
      <c r="AJ337" s="54"/>
      <c r="AK337" s="54"/>
      <c r="AL337" s="54"/>
      <c r="AM337" s="71"/>
      <c r="AN337" s="262"/>
      <c r="AO337" s="262"/>
      <c r="AP337" s="262"/>
      <c r="AQ337" s="262"/>
      <c r="AR337" s="262"/>
      <c r="AS337" s="262"/>
      <c r="AT337" s="262"/>
      <c r="AU337" s="262"/>
      <c r="AV337" s="262"/>
      <c r="AW337" s="80"/>
    </row>
    <row r="338" spans="1:49" ht="5.0999999999999996" customHeight="1" x14ac:dyDescent="0.25">
      <c r="A338" s="89"/>
      <c r="B338" s="54"/>
      <c r="C338" s="54"/>
      <c r="D338" s="54"/>
      <c r="E338" s="54"/>
      <c r="F338" s="54"/>
      <c r="G338" s="54"/>
      <c r="H338" s="54"/>
      <c r="I338" s="54"/>
      <c r="J338" s="54"/>
      <c r="K338" s="54"/>
      <c r="L338" s="54"/>
      <c r="M338" s="54"/>
      <c r="N338" s="54"/>
      <c r="O338" s="54"/>
      <c r="P338" s="54"/>
      <c r="Q338" s="54"/>
      <c r="R338" s="54"/>
      <c r="S338" s="54"/>
      <c r="T338" s="54"/>
      <c r="U338" s="54"/>
      <c r="V338" s="54"/>
      <c r="W338" s="54"/>
      <c r="X338" s="54"/>
      <c r="Y338" s="54"/>
      <c r="Z338" s="54"/>
      <c r="AA338" s="54"/>
      <c r="AB338" s="54"/>
      <c r="AC338" s="54"/>
      <c r="AD338" s="54"/>
      <c r="AE338" s="54"/>
      <c r="AF338" s="54"/>
      <c r="AG338" s="54"/>
      <c r="AH338" s="54"/>
      <c r="AI338" s="54"/>
      <c r="AJ338" s="54"/>
      <c r="AK338" s="54"/>
      <c r="AL338" s="54"/>
      <c r="AM338" s="54"/>
      <c r="AN338" s="54"/>
      <c r="AO338" s="54"/>
      <c r="AP338" s="54"/>
      <c r="AQ338" s="54"/>
      <c r="AR338" s="54"/>
      <c r="AS338" s="54"/>
      <c r="AT338" s="54"/>
      <c r="AU338" s="54"/>
      <c r="AV338" s="54"/>
      <c r="AW338" s="80"/>
    </row>
    <row r="339" spans="1:49" ht="12.95" customHeight="1" x14ac:dyDescent="0.25">
      <c r="A339" s="89"/>
      <c r="B339" s="54" t="s">
        <v>21</v>
      </c>
      <c r="C339" s="54"/>
      <c r="D339" s="54"/>
      <c r="E339" s="54"/>
      <c r="F339" s="54"/>
      <c r="G339" s="54"/>
      <c r="H339" s="54"/>
      <c r="I339" s="54"/>
      <c r="J339" s="54"/>
      <c r="K339" s="54"/>
      <c r="L339" s="54"/>
      <c r="M339" s="54"/>
      <c r="N339" s="54" t="s">
        <v>22</v>
      </c>
      <c r="O339" s="54"/>
      <c r="P339" s="54"/>
      <c r="Q339" s="54"/>
      <c r="R339" s="54"/>
      <c r="S339" s="54"/>
      <c r="T339" s="54"/>
      <c r="U339" s="54"/>
      <c r="V339" s="54"/>
      <c r="W339" s="54"/>
      <c r="X339" s="54"/>
      <c r="Y339" s="54"/>
      <c r="Z339" s="54" t="s">
        <v>23</v>
      </c>
      <c r="AA339" s="54"/>
      <c r="AB339" s="54"/>
      <c r="AC339" s="54"/>
      <c r="AD339" s="54"/>
      <c r="AE339" s="54"/>
      <c r="AF339" s="54"/>
      <c r="AG339" s="54"/>
      <c r="AH339" s="54"/>
      <c r="AI339" s="54"/>
      <c r="AJ339" s="54"/>
      <c r="AK339" s="54"/>
      <c r="AL339" s="54" t="s">
        <v>5</v>
      </c>
      <c r="AM339" s="54"/>
      <c r="AN339" s="54"/>
      <c r="AO339" s="54"/>
      <c r="AP339" s="54"/>
      <c r="AQ339" s="54"/>
      <c r="AR339" s="54"/>
      <c r="AS339" s="54"/>
      <c r="AT339" s="54"/>
      <c r="AU339" s="54"/>
      <c r="AV339" s="54"/>
      <c r="AW339" s="80"/>
    </row>
    <row r="340" spans="1:49" ht="12.95" customHeight="1" x14ac:dyDescent="0.25">
      <c r="A340" s="89"/>
      <c r="B340" s="249"/>
      <c r="C340" s="249"/>
      <c r="D340" s="249"/>
      <c r="E340" s="249"/>
      <c r="F340" s="249"/>
      <c r="G340" s="249"/>
      <c r="H340" s="249"/>
      <c r="I340" s="249"/>
      <c r="J340" s="249"/>
      <c r="K340" s="249"/>
      <c r="L340" s="249"/>
      <c r="M340" s="60"/>
      <c r="N340" s="263"/>
      <c r="O340" s="263"/>
      <c r="P340" s="263"/>
      <c r="Q340" s="263"/>
      <c r="R340" s="263"/>
      <c r="S340" s="263"/>
      <c r="T340" s="263"/>
      <c r="U340" s="263"/>
      <c r="V340" s="263"/>
      <c r="W340" s="263"/>
      <c r="X340" s="263"/>
      <c r="Y340" s="60"/>
      <c r="Z340" s="249"/>
      <c r="AA340" s="249"/>
      <c r="AB340" s="249"/>
      <c r="AC340" s="249"/>
      <c r="AD340" s="249"/>
      <c r="AE340" s="249"/>
      <c r="AF340" s="249"/>
      <c r="AG340" s="249"/>
      <c r="AH340" s="249"/>
      <c r="AI340" s="249"/>
      <c r="AJ340" s="249"/>
      <c r="AK340" s="60"/>
      <c r="AL340" s="249"/>
      <c r="AM340" s="249"/>
      <c r="AN340" s="249"/>
      <c r="AO340" s="249"/>
      <c r="AP340" s="249"/>
      <c r="AQ340" s="249"/>
      <c r="AR340" s="249"/>
      <c r="AS340" s="249"/>
      <c r="AT340" s="249"/>
      <c r="AU340" s="249"/>
      <c r="AV340" s="249"/>
      <c r="AW340" s="80"/>
    </row>
    <row r="341" spans="1:49" ht="5.0999999999999996" customHeight="1" x14ac:dyDescent="0.25">
      <c r="A341" s="159"/>
      <c r="B341" s="57"/>
      <c r="C341" s="57"/>
      <c r="D341" s="57"/>
      <c r="E341" s="57"/>
      <c r="F341" s="57"/>
      <c r="G341" s="57"/>
      <c r="H341" s="57"/>
      <c r="I341" s="57"/>
      <c r="J341" s="57"/>
      <c r="K341" s="57"/>
      <c r="L341" s="57"/>
      <c r="M341" s="57"/>
      <c r="N341" s="57"/>
      <c r="O341" s="57"/>
      <c r="P341" s="57"/>
      <c r="Q341" s="57"/>
      <c r="R341" s="57"/>
      <c r="S341" s="57"/>
      <c r="T341" s="57"/>
      <c r="U341" s="57"/>
      <c r="V341" s="57"/>
      <c r="W341" s="57"/>
      <c r="X341" s="57"/>
      <c r="Y341" s="57"/>
      <c r="Z341" s="57"/>
      <c r="AA341" s="57"/>
      <c r="AB341" s="57"/>
      <c r="AC341" s="57"/>
      <c r="AD341" s="57"/>
      <c r="AE341" s="57"/>
      <c r="AF341" s="57"/>
      <c r="AG341" s="57"/>
      <c r="AH341" s="57"/>
      <c r="AI341" s="57"/>
      <c r="AJ341" s="57"/>
      <c r="AK341" s="57"/>
      <c r="AL341" s="57"/>
      <c r="AM341" s="57"/>
      <c r="AN341" s="57"/>
      <c r="AO341" s="57"/>
      <c r="AP341" s="57"/>
      <c r="AQ341" s="57"/>
      <c r="AR341" s="57"/>
      <c r="AS341" s="57"/>
      <c r="AT341" s="57"/>
      <c r="AU341" s="57"/>
      <c r="AV341" s="57"/>
      <c r="AW341" s="163"/>
    </row>
    <row r="342" spans="1:49" ht="5.0999999999999996" customHeight="1" x14ac:dyDescent="0.25"/>
    <row r="343" spans="1:49" ht="4.5" customHeight="1" x14ac:dyDescent="0.25">
      <c r="A343" s="87"/>
      <c r="B343" s="64"/>
      <c r="C343" s="64"/>
      <c r="D343" s="64"/>
      <c r="E343" s="64"/>
      <c r="F343" s="64"/>
      <c r="G343" s="64"/>
      <c r="H343" s="64"/>
      <c r="I343" s="64"/>
      <c r="J343" s="64"/>
      <c r="K343" s="64"/>
      <c r="L343" s="64"/>
      <c r="M343" s="64"/>
      <c r="N343" s="64"/>
      <c r="O343" s="64"/>
      <c r="P343" s="64"/>
      <c r="Q343" s="64"/>
      <c r="R343" s="64"/>
      <c r="S343" s="64"/>
      <c r="T343" s="64"/>
      <c r="U343" s="64"/>
      <c r="V343" s="64"/>
      <c r="W343" s="64"/>
      <c r="X343" s="64"/>
      <c r="Y343" s="64"/>
      <c r="Z343" s="64"/>
      <c r="AA343" s="64"/>
      <c r="AB343" s="64"/>
      <c r="AC343" s="64"/>
      <c r="AD343" s="64"/>
      <c r="AE343" s="64"/>
      <c r="AF343" s="64"/>
      <c r="AG343" s="64"/>
      <c r="AH343" s="64"/>
      <c r="AI343" s="64"/>
      <c r="AJ343" s="64"/>
      <c r="AK343" s="64"/>
      <c r="AL343" s="64"/>
      <c r="AM343" s="64"/>
      <c r="AN343" s="64"/>
      <c r="AO343" s="64"/>
      <c r="AP343" s="64"/>
      <c r="AQ343" s="64"/>
      <c r="AR343" s="64"/>
      <c r="AS343" s="64"/>
      <c r="AT343" s="64"/>
      <c r="AU343" s="64"/>
      <c r="AV343" s="64"/>
      <c r="AW343" s="88"/>
    </row>
    <row r="344" spans="1:49" ht="12.95" customHeight="1" x14ac:dyDescent="0.25">
      <c r="A344" s="89"/>
      <c r="B344" s="180" t="s">
        <v>24</v>
      </c>
      <c r="C344" s="180"/>
      <c r="D344" s="180"/>
      <c r="E344" s="180"/>
      <c r="F344" s="180"/>
      <c r="G344" s="180"/>
      <c r="H344" s="180"/>
      <c r="I344" s="180"/>
      <c r="J344" s="180"/>
      <c r="K344" s="180"/>
      <c r="L344" s="180"/>
      <c r="M344" s="180"/>
      <c r="N344" s="180"/>
      <c r="O344" s="180"/>
      <c r="P344" s="180"/>
      <c r="Q344" s="180"/>
      <c r="R344" s="180"/>
      <c r="S344" s="180"/>
      <c r="T344" s="180"/>
      <c r="U344" s="180"/>
      <c r="V344" s="180"/>
      <c r="W344" s="180"/>
      <c r="X344" s="180"/>
      <c r="Y344" s="180"/>
      <c r="Z344" s="180"/>
      <c r="AA344" s="180"/>
      <c r="AB344" s="180"/>
      <c r="AC344" s="180"/>
      <c r="AD344" s="180"/>
      <c r="AE344" s="180"/>
      <c r="AF344" s="180"/>
      <c r="AG344" s="180"/>
      <c r="AH344" s="180"/>
      <c r="AI344" s="180"/>
      <c r="AJ344" s="180"/>
      <c r="AK344" s="180"/>
      <c r="AL344" s="180"/>
      <c r="AM344" s="180"/>
      <c r="AN344" s="180"/>
      <c r="AO344" s="180"/>
      <c r="AP344" s="180"/>
      <c r="AQ344" s="180"/>
      <c r="AR344" s="180"/>
      <c r="AS344" s="180"/>
      <c r="AT344" s="180"/>
      <c r="AU344" s="180"/>
      <c r="AV344" s="180"/>
      <c r="AW344" s="80"/>
    </row>
    <row r="345" spans="1:49" ht="4.5" customHeight="1" x14ac:dyDescent="0.25">
      <c r="A345" s="89"/>
      <c r="B345" s="54"/>
      <c r="C345" s="54"/>
      <c r="D345" s="54"/>
      <c r="E345" s="54"/>
      <c r="F345" s="54"/>
      <c r="G345" s="54"/>
      <c r="H345" s="54"/>
      <c r="I345" s="54"/>
      <c r="J345" s="54"/>
      <c r="K345" s="54"/>
      <c r="L345" s="54"/>
      <c r="M345" s="54"/>
      <c r="N345" s="54"/>
      <c r="O345" s="54"/>
      <c r="P345" s="54"/>
      <c r="Q345" s="54"/>
      <c r="R345" s="54"/>
      <c r="S345" s="54"/>
      <c r="T345" s="54"/>
      <c r="U345" s="54"/>
      <c r="V345" s="54"/>
      <c r="W345" s="54"/>
      <c r="X345" s="54"/>
      <c r="Y345" s="54"/>
      <c r="Z345" s="54"/>
      <c r="AA345" s="54"/>
      <c r="AB345" s="54"/>
      <c r="AC345" s="54"/>
      <c r="AD345" s="54"/>
      <c r="AE345" s="54"/>
      <c r="AF345" s="54"/>
      <c r="AG345" s="54"/>
      <c r="AH345" s="54"/>
      <c r="AI345" s="54"/>
      <c r="AJ345" s="54"/>
      <c r="AK345" s="54"/>
      <c r="AL345" s="54"/>
      <c r="AM345" s="54"/>
      <c r="AN345" s="54"/>
      <c r="AO345" s="54"/>
      <c r="AP345" s="54"/>
      <c r="AQ345" s="54"/>
      <c r="AR345" s="54"/>
      <c r="AS345" s="54"/>
      <c r="AT345" s="54"/>
      <c r="AU345" s="54"/>
      <c r="AV345" s="54"/>
      <c r="AW345" s="80"/>
    </row>
    <row r="346" spans="1:49" ht="12.95" customHeight="1" x14ac:dyDescent="0.25">
      <c r="A346" s="89"/>
      <c r="B346" s="54" t="s">
        <v>27</v>
      </c>
      <c r="C346" s="54"/>
      <c r="D346" s="54"/>
      <c r="E346" s="54"/>
      <c r="F346" s="54"/>
      <c r="G346" s="54"/>
      <c r="H346" s="54"/>
      <c r="I346" s="54"/>
      <c r="J346" s="54"/>
      <c r="K346" s="54"/>
      <c r="L346" s="54"/>
      <c r="M346" s="54"/>
      <c r="N346" s="54"/>
      <c r="O346" s="54"/>
      <c r="P346" s="54"/>
      <c r="Q346" s="54"/>
      <c r="R346" s="54"/>
      <c r="S346" s="54"/>
      <c r="T346" s="54"/>
      <c r="U346" s="54"/>
      <c r="V346" s="54"/>
      <c r="W346" s="54"/>
      <c r="X346" s="54"/>
      <c r="Y346" s="54"/>
      <c r="Z346" s="54"/>
      <c r="AA346" s="54"/>
      <c r="AB346" s="54"/>
      <c r="AC346" s="54"/>
      <c r="AD346" s="54"/>
      <c r="AE346" s="54"/>
      <c r="AF346" s="54"/>
      <c r="AG346" s="54"/>
      <c r="AH346" s="54"/>
      <c r="AI346" s="54"/>
      <c r="AJ346" s="54"/>
      <c r="AK346" s="54"/>
      <c r="AL346" s="54"/>
      <c r="AM346" s="54"/>
      <c r="AN346" s="54"/>
      <c r="AO346" s="54"/>
      <c r="AP346" s="54"/>
      <c r="AQ346" s="54"/>
      <c r="AR346" s="54"/>
      <c r="AS346" s="54"/>
      <c r="AT346" s="54"/>
      <c r="AU346" s="54"/>
      <c r="AV346" s="54"/>
      <c r="AW346" s="80"/>
    </row>
    <row r="347" spans="1:49" ht="4.5" customHeight="1" x14ac:dyDescent="0.25">
      <c r="A347" s="89"/>
      <c r="B347" s="54"/>
      <c r="C347" s="54"/>
      <c r="D347" s="54"/>
      <c r="E347" s="54"/>
      <c r="F347" s="54"/>
      <c r="G347" s="54"/>
      <c r="H347" s="54"/>
      <c r="I347" s="54"/>
      <c r="J347" s="54"/>
      <c r="K347" s="54"/>
      <c r="L347" s="54"/>
      <c r="M347" s="54"/>
      <c r="N347" s="54"/>
      <c r="O347" s="54"/>
      <c r="P347" s="54"/>
      <c r="Q347" s="54"/>
      <c r="R347" s="54"/>
      <c r="S347" s="54"/>
      <c r="T347" s="54"/>
      <c r="U347" s="54"/>
      <c r="V347" s="54"/>
      <c r="W347" s="54"/>
      <c r="X347" s="54"/>
      <c r="Y347" s="54"/>
      <c r="Z347" s="54"/>
      <c r="AA347" s="54"/>
      <c r="AB347" s="54"/>
      <c r="AC347" s="54"/>
      <c r="AD347" s="54"/>
      <c r="AE347" s="54"/>
      <c r="AF347" s="54"/>
      <c r="AG347" s="54"/>
      <c r="AH347" s="54"/>
      <c r="AI347" s="54"/>
      <c r="AJ347" s="54"/>
      <c r="AK347" s="54"/>
      <c r="AL347" s="54"/>
      <c r="AM347" s="54"/>
      <c r="AN347" s="54"/>
      <c r="AO347" s="54"/>
      <c r="AP347" s="54"/>
      <c r="AQ347" s="54"/>
      <c r="AR347" s="54"/>
      <c r="AS347" s="54"/>
      <c r="AT347" s="54"/>
      <c r="AU347" s="54"/>
      <c r="AV347" s="54"/>
      <c r="AW347" s="80"/>
    </row>
    <row r="348" spans="1:49" ht="12.95" customHeight="1" x14ac:dyDescent="0.25">
      <c r="A348" s="89"/>
      <c r="B348" s="54" t="s">
        <v>25</v>
      </c>
      <c r="C348" s="54"/>
      <c r="D348" s="54"/>
      <c r="E348" s="54"/>
      <c r="F348" s="54"/>
      <c r="G348" s="54"/>
      <c r="H348" s="54"/>
      <c r="I348" s="54"/>
      <c r="J348" s="54"/>
      <c r="K348" s="54"/>
      <c r="L348" s="54"/>
      <c r="M348" s="54"/>
      <c r="N348" s="246" t="s">
        <v>324</v>
      </c>
      <c r="O348" s="246"/>
      <c r="P348" s="246"/>
      <c r="Q348" s="246"/>
      <c r="R348" s="246"/>
      <c r="S348" s="246"/>
      <c r="T348" s="246"/>
      <c r="U348" s="54"/>
      <c r="V348" s="54" t="s">
        <v>26</v>
      </c>
      <c r="W348" s="54"/>
      <c r="X348" s="54"/>
      <c r="Y348" s="54"/>
      <c r="Z348" s="54"/>
      <c r="AA348" s="54"/>
      <c r="AB348" s="54"/>
      <c r="AC348" s="54"/>
      <c r="AD348" s="54"/>
      <c r="AE348" s="54"/>
      <c r="AF348" s="54"/>
      <c r="AG348" s="54"/>
      <c r="AH348" s="54"/>
      <c r="AI348" s="54"/>
      <c r="AJ348" s="54"/>
      <c r="AK348" s="54"/>
      <c r="AL348" s="54"/>
      <c r="AM348" s="54"/>
      <c r="AN348" s="54"/>
      <c r="AO348" s="54"/>
      <c r="AP348" s="54"/>
      <c r="AQ348" s="54"/>
      <c r="AR348" s="54"/>
      <c r="AS348" s="54"/>
      <c r="AT348" s="54"/>
      <c r="AU348" s="54"/>
      <c r="AV348" s="54"/>
      <c r="AW348" s="80"/>
    </row>
    <row r="349" spans="1:49" ht="12.95" customHeight="1" x14ac:dyDescent="0.25">
      <c r="A349" s="89"/>
      <c r="B349" s="247"/>
      <c r="C349" s="247"/>
      <c r="D349" s="247"/>
      <c r="E349" s="247"/>
      <c r="F349" s="247"/>
      <c r="G349" s="247"/>
      <c r="H349" s="247"/>
      <c r="I349" s="247"/>
      <c r="J349" s="247"/>
      <c r="K349" s="247"/>
      <c r="L349" s="247"/>
      <c r="M349" s="165"/>
      <c r="N349" s="247"/>
      <c r="O349" s="247"/>
      <c r="P349" s="247"/>
      <c r="Q349" s="247"/>
      <c r="R349" s="247"/>
      <c r="S349" s="247"/>
      <c r="T349" s="247"/>
      <c r="U349" s="165"/>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80"/>
    </row>
    <row r="350" spans="1:49" ht="12.95" customHeight="1" x14ac:dyDescent="0.25">
      <c r="A350" s="89"/>
      <c r="B350" s="247"/>
      <c r="C350" s="247"/>
      <c r="D350" s="247"/>
      <c r="E350" s="247"/>
      <c r="F350" s="247"/>
      <c r="G350" s="247"/>
      <c r="H350" s="247"/>
      <c r="I350" s="247"/>
      <c r="J350" s="247"/>
      <c r="K350" s="247"/>
      <c r="L350" s="247"/>
      <c r="M350" s="165"/>
      <c r="N350" s="247"/>
      <c r="O350" s="247"/>
      <c r="P350" s="247"/>
      <c r="Q350" s="247"/>
      <c r="R350" s="247"/>
      <c r="S350" s="247"/>
      <c r="T350" s="247"/>
      <c r="U350" s="165"/>
      <c r="V350" s="261"/>
      <c r="W350" s="261"/>
      <c r="X350" s="261"/>
      <c r="Y350" s="261"/>
      <c r="Z350" s="261"/>
      <c r="AA350" s="261"/>
      <c r="AB350" s="261"/>
      <c r="AC350" s="261"/>
      <c r="AD350" s="261"/>
      <c r="AE350" s="261"/>
      <c r="AF350" s="261"/>
      <c r="AG350" s="261"/>
      <c r="AH350" s="261"/>
      <c r="AI350" s="261"/>
      <c r="AJ350" s="261"/>
      <c r="AK350" s="261"/>
      <c r="AL350" s="261"/>
      <c r="AM350" s="261"/>
      <c r="AN350" s="261"/>
      <c r="AO350" s="261"/>
      <c r="AP350" s="261"/>
      <c r="AQ350" s="261"/>
      <c r="AR350" s="261"/>
      <c r="AS350" s="261"/>
      <c r="AT350" s="261"/>
      <c r="AU350" s="261"/>
      <c r="AV350" s="261"/>
      <c r="AW350" s="80"/>
    </row>
    <row r="351" spans="1:49" ht="12.95" customHeight="1" x14ac:dyDescent="0.25">
      <c r="A351" s="89"/>
      <c r="B351" s="259"/>
      <c r="C351" s="259"/>
      <c r="D351" s="259"/>
      <c r="E351" s="259"/>
      <c r="F351" s="259"/>
      <c r="G351" s="259"/>
      <c r="H351" s="259"/>
      <c r="I351" s="259"/>
      <c r="J351" s="259"/>
      <c r="K351" s="259"/>
      <c r="L351" s="259"/>
      <c r="M351" s="165"/>
      <c r="N351" s="247"/>
      <c r="O351" s="247"/>
      <c r="P351" s="247"/>
      <c r="Q351" s="247"/>
      <c r="R351" s="247"/>
      <c r="S351" s="247"/>
      <c r="T351" s="247"/>
      <c r="U351" s="165"/>
      <c r="V351" s="261"/>
      <c r="W351" s="261"/>
      <c r="X351" s="261"/>
      <c r="Y351" s="261"/>
      <c r="Z351" s="261"/>
      <c r="AA351" s="261"/>
      <c r="AB351" s="261"/>
      <c r="AC351" s="261"/>
      <c r="AD351" s="261"/>
      <c r="AE351" s="261"/>
      <c r="AF351" s="261"/>
      <c r="AG351" s="261"/>
      <c r="AH351" s="261"/>
      <c r="AI351" s="261"/>
      <c r="AJ351" s="261"/>
      <c r="AK351" s="261"/>
      <c r="AL351" s="261"/>
      <c r="AM351" s="261"/>
      <c r="AN351" s="261"/>
      <c r="AO351" s="261"/>
      <c r="AP351" s="261"/>
      <c r="AQ351" s="261"/>
      <c r="AR351" s="261"/>
      <c r="AS351" s="261"/>
      <c r="AT351" s="261"/>
      <c r="AU351" s="261"/>
      <c r="AV351" s="261"/>
      <c r="AW351" s="80"/>
    </row>
    <row r="352" spans="1:49" ht="12.95" customHeight="1" x14ac:dyDescent="0.25">
      <c r="A352" s="89"/>
      <c r="B352" s="259"/>
      <c r="C352" s="259"/>
      <c r="D352" s="259"/>
      <c r="E352" s="259"/>
      <c r="F352" s="259"/>
      <c r="G352" s="259"/>
      <c r="H352" s="259"/>
      <c r="I352" s="259"/>
      <c r="J352" s="259"/>
      <c r="K352" s="259"/>
      <c r="L352" s="259"/>
      <c r="M352" s="165"/>
      <c r="N352" s="247"/>
      <c r="O352" s="247"/>
      <c r="P352" s="247"/>
      <c r="Q352" s="247"/>
      <c r="R352" s="247"/>
      <c r="S352" s="247"/>
      <c r="T352" s="247"/>
      <c r="U352" s="165"/>
      <c r="V352" s="261"/>
      <c r="W352" s="261"/>
      <c r="X352" s="261"/>
      <c r="Y352" s="261"/>
      <c r="Z352" s="261"/>
      <c r="AA352" s="261"/>
      <c r="AB352" s="261"/>
      <c r="AC352" s="261"/>
      <c r="AD352" s="261"/>
      <c r="AE352" s="261"/>
      <c r="AF352" s="261"/>
      <c r="AG352" s="261"/>
      <c r="AH352" s="261"/>
      <c r="AI352" s="261"/>
      <c r="AJ352" s="261"/>
      <c r="AK352" s="261"/>
      <c r="AL352" s="261"/>
      <c r="AM352" s="261"/>
      <c r="AN352" s="261"/>
      <c r="AO352" s="261"/>
      <c r="AP352" s="261"/>
      <c r="AQ352" s="261"/>
      <c r="AR352" s="261"/>
      <c r="AS352" s="261"/>
      <c r="AT352" s="261"/>
      <c r="AU352" s="261"/>
      <c r="AV352" s="261"/>
      <c r="AW352" s="80"/>
    </row>
    <row r="353" spans="1:49" ht="12.95" customHeight="1" x14ac:dyDescent="0.25">
      <c r="A353" s="89"/>
      <c r="B353" s="259"/>
      <c r="C353" s="259"/>
      <c r="D353" s="259"/>
      <c r="E353" s="259"/>
      <c r="F353" s="259"/>
      <c r="G353" s="259"/>
      <c r="H353" s="259"/>
      <c r="I353" s="259"/>
      <c r="J353" s="259"/>
      <c r="K353" s="259"/>
      <c r="L353" s="259"/>
      <c r="M353" s="165"/>
      <c r="N353" s="247"/>
      <c r="O353" s="247"/>
      <c r="P353" s="247"/>
      <c r="Q353" s="247"/>
      <c r="R353" s="247"/>
      <c r="S353" s="247"/>
      <c r="T353" s="247"/>
      <c r="U353" s="165"/>
      <c r="V353" s="261"/>
      <c r="W353" s="261"/>
      <c r="X353" s="261"/>
      <c r="Y353" s="261"/>
      <c r="Z353" s="261"/>
      <c r="AA353" s="261"/>
      <c r="AB353" s="261"/>
      <c r="AC353" s="261"/>
      <c r="AD353" s="261"/>
      <c r="AE353" s="261"/>
      <c r="AF353" s="261"/>
      <c r="AG353" s="261"/>
      <c r="AH353" s="261"/>
      <c r="AI353" s="261"/>
      <c r="AJ353" s="261"/>
      <c r="AK353" s="261"/>
      <c r="AL353" s="261"/>
      <c r="AM353" s="261"/>
      <c r="AN353" s="261"/>
      <c r="AO353" s="261"/>
      <c r="AP353" s="261"/>
      <c r="AQ353" s="261"/>
      <c r="AR353" s="261"/>
      <c r="AS353" s="261"/>
      <c r="AT353" s="261"/>
      <c r="AU353" s="261"/>
      <c r="AV353" s="261"/>
      <c r="AW353" s="80"/>
    </row>
    <row r="354" spans="1:49" ht="4.5" customHeight="1" x14ac:dyDescent="0.25">
      <c r="A354" s="90"/>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c r="AA354" s="67"/>
      <c r="AB354" s="67"/>
      <c r="AC354" s="67"/>
      <c r="AD354" s="67"/>
      <c r="AE354" s="67"/>
      <c r="AF354" s="67"/>
      <c r="AG354" s="67"/>
      <c r="AH354" s="67"/>
      <c r="AI354" s="67"/>
      <c r="AJ354" s="67"/>
      <c r="AK354" s="67"/>
      <c r="AL354" s="67"/>
      <c r="AM354" s="67"/>
      <c r="AN354" s="67"/>
      <c r="AO354" s="67"/>
      <c r="AP354" s="67"/>
      <c r="AQ354" s="67"/>
      <c r="AR354" s="67"/>
      <c r="AS354" s="67"/>
      <c r="AT354" s="67"/>
      <c r="AU354" s="67"/>
      <c r="AV354" s="67"/>
      <c r="AW354" s="91"/>
    </row>
    <row r="355" spans="1:49" ht="5.0999999999999996" customHeight="1" x14ac:dyDescent="0.25"/>
    <row r="356" spans="1:49" ht="4.5" customHeight="1" x14ac:dyDescent="0.25">
      <c r="A356" s="87"/>
      <c r="B356" s="64"/>
      <c r="C356" s="64"/>
      <c r="D356" s="64"/>
      <c r="E356" s="64"/>
      <c r="F356" s="64"/>
      <c r="G356" s="64"/>
      <c r="H356" s="64"/>
      <c r="I356" s="64"/>
      <c r="J356" s="64"/>
      <c r="K356" s="64"/>
      <c r="L356" s="64"/>
      <c r="M356" s="64"/>
      <c r="N356" s="64"/>
      <c r="O356" s="64"/>
      <c r="P356" s="64"/>
      <c r="Q356" s="64"/>
      <c r="R356" s="64"/>
      <c r="S356" s="64"/>
      <c r="T356" s="64"/>
      <c r="U356" s="64"/>
      <c r="V356" s="64"/>
      <c r="W356" s="64"/>
      <c r="X356" s="64"/>
      <c r="Y356" s="64"/>
      <c r="Z356" s="64"/>
      <c r="AA356" s="64"/>
      <c r="AB356" s="64"/>
      <c r="AC356" s="64"/>
      <c r="AD356" s="64"/>
      <c r="AE356" s="64"/>
      <c r="AF356" s="64"/>
      <c r="AG356" s="64"/>
      <c r="AH356" s="64"/>
      <c r="AI356" s="64"/>
      <c r="AJ356" s="64"/>
      <c r="AK356" s="64"/>
      <c r="AL356" s="64"/>
      <c r="AM356" s="64"/>
      <c r="AN356" s="64"/>
      <c r="AO356" s="64"/>
      <c r="AP356" s="64"/>
      <c r="AQ356" s="64"/>
      <c r="AR356" s="64"/>
      <c r="AS356" s="64"/>
      <c r="AT356" s="64"/>
      <c r="AU356" s="64"/>
      <c r="AV356" s="64"/>
      <c r="AW356" s="88"/>
    </row>
    <row r="357" spans="1:49" ht="12.95" customHeight="1" x14ac:dyDescent="0.25">
      <c r="A357" s="89"/>
      <c r="B357" s="180" t="s">
        <v>28</v>
      </c>
      <c r="C357" s="180"/>
      <c r="D357" s="180"/>
      <c r="E357" s="180"/>
      <c r="F357" s="180"/>
      <c r="G357" s="180"/>
      <c r="H357" s="180"/>
      <c r="I357" s="180"/>
      <c r="J357" s="180"/>
      <c r="K357" s="180"/>
      <c r="L357" s="180"/>
      <c r="M357" s="180"/>
      <c r="N357" s="180"/>
      <c r="O357" s="180"/>
      <c r="P357" s="180"/>
      <c r="Q357" s="180"/>
      <c r="R357" s="180"/>
      <c r="S357" s="180"/>
      <c r="T357" s="180"/>
      <c r="U357" s="180"/>
      <c r="V357" s="180"/>
      <c r="W357" s="180"/>
      <c r="X357" s="180"/>
      <c r="Y357" s="180"/>
      <c r="Z357" s="180"/>
      <c r="AA357" s="180"/>
      <c r="AB357" s="180"/>
      <c r="AC357" s="180"/>
      <c r="AD357" s="180"/>
      <c r="AE357" s="180"/>
      <c r="AF357" s="180"/>
      <c r="AG357" s="180"/>
      <c r="AH357" s="180"/>
      <c r="AI357" s="180"/>
      <c r="AJ357" s="180"/>
      <c r="AK357" s="180"/>
      <c r="AL357" s="180"/>
      <c r="AM357" s="180"/>
      <c r="AN357" s="180"/>
      <c r="AO357" s="180"/>
      <c r="AP357" s="180"/>
      <c r="AQ357" s="180"/>
      <c r="AR357" s="180"/>
      <c r="AS357" s="180"/>
      <c r="AT357" s="180"/>
      <c r="AU357" s="180"/>
      <c r="AV357" s="180"/>
      <c r="AW357" s="80"/>
    </row>
    <row r="358" spans="1:49" ht="4.5" customHeight="1" x14ac:dyDescent="0.25">
      <c r="A358" s="89"/>
      <c r="B358" s="54"/>
      <c r="C358" s="54"/>
      <c r="D358" s="54"/>
      <c r="E358" s="54"/>
      <c r="F358" s="54"/>
      <c r="G358" s="54"/>
      <c r="H358" s="54"/>
      <c r="I358" s="54"/>
      <c r="J358" s="54"/>
      <c r="K358" s="54"/>
      <c r="L358" s="54"/>
      <c r="M358" s="54"/>
      <c r="N358" s="54"/>
      <c r="O358" s="54"/>
      <c r="P358" s="54"/>
      <c r="Q358" s="54"/>
      <c r="R358" s="54"/>
      <c r="S358" s="54"/>
      <c r="T358" s="54"/>
      <c r="U358" s="54"/>
      <c r="V358" s="54"/>
      <c r="W358" s="54"/>
      <c r="X358" s="54"/>
      <c r="Y358" s="54"/>
      <c r="Z358" s="54"/>
      <c r="AA358" s="54"/>
      <c r="AB358" s="54"/>
      <c r="AC358" s="54"/>
      <c r="AD358" s="54"/>
      <c r="AE358" s="54"/>
      <c r="AF358" s="54"/>
      <c r="AG358" s="54"/>
      <c r="AH358" s="54"/>
      <c r="AI358" s="54"/>
      <c r="AJ358" s="54"/>
      <c r="AK358" s="54"/>
      <c r="AL358" s="54"/>
      <c r="AM358" s="54"/>
      <c r="AN358" s="54"/>
      <c r="AO358" s="54"/>
      <c r="AP358" s="54"/>
      <c r="AQ358" s="54"/>
      <c r="AR358" s="54"/>
      <c r="AS358" s="54"/>
      <c r="AT358" s="54"/>
      <c r="AU358" s="54"/>
      <c r="AV358" s="54"/>
      <c r="AW358" s="80"/>
    </row>
    <row r="359" spans="1:49" ht="12.95" customHeight="1" x14ac:dyDescent="0.25">
      <c r="A359" s="89"/>
      <c r="B359" s="54" t="s">
        <v>29</v>
      </c>
      <c r="C359" s="54"/>
      <c r="D359" s="54"/>
      <c r="E359" s="54"/>
      <c r="F359" s="54"/>
      <c r="G359" s="54"/>
      <c r="H359" s="54"/>
      <c r="I359" s="54"/>
      <c r="J359" s="54"/>
      <c r="K359" s="54"/>
      <c r="L359" s="54"/>
      <c r="M359" s="54"/>
      <c r="N359" s="54"/>
      <c r="O359" s="54"/>
      <c r="P359" s="54"/>
      <c r="Q359" s="54"/>
      <c r="R359" s="54"/>
      <c r="S359" s="54"/>
      <c r="T359" s="54"/>
      <c r="U359" s="54"/>
      <c r="V359" s="54"/>
      <c r="W359" s="54"/>
      <c r="X359" s="54"/>
      <c r="Y359" s="54"/>
      <c r="Z359" s="54"/>
      <c r="AA359" s="54"/>
      <c r="AB359" s="54"/>
      <c r="AC359" s="54"/>
      <c r="AD359" s="54"/>
      <c r="AE359" s="54"/>
      <c r="AF359" s="54"/>
      <c r="AG359" s="54"/>
      <c r="AH359" s="54"/>
      <c r="AI359" s="54"/>
      <c r="AJ359" s="54"/>
      <c r="AK359" s="54"/>
      <c r="AL359" s="54"/>
      <c r="AM359" s="71"/>
      <c r="AN359" s="262"/>
      <c r="AO359" s="262"/>
      <c r="AP359" s="262"/>
      <c r="AQ359" s="262"/>
      <c r="AR359" s="262"/>
      <c r="AS359" s="262"/>
      <c r="AT359" s="262"/>
      <c r="AU359" s="262"/>
      <c r="AV359" s="262"/>
      <c r="AW359" s="80"/>
    </row>
    <row r="360" spans="1:49" ht="5.0999999999999996" customHeight="1" x14ac:dyDescent="0.25">
      <c r="A360" s="90"/>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c r="AA360" s="67"/>
      <c r="AB360" s="67"/>
      <c r="AC360" s="67"/>
      <c r="AD360" s="67"/>
      <c r="AE360" s="67"/>
      <c r="AF360" s="67"/>
      <c r="AG360" s="67"/>
      <c r="AH360" s="67"/>
      <c r="AI360" s="67"/>
      <c r="AJ360" s="67"/>
      <c r="AK360" s="67"/>
      <c r="AL360" s="67"/>
      <c r="AM360" s="67"/>
      <c r="AN360" s="67"/>
      <c r="AO360" s="67"/>
      <c r="AP360" s="67"/>
      <c r="AQ360" s="67"/>
      <c r="AR360" s="67"/>
      <c r="AS360" s="67"/>
      <c r="AT360" s="67"/>
      <c r="AU360" s="67"/>
      <c r="AV360" s="67"/>
      <c r="AW360" s="91"/>
    </row>
    <row r="361" spans="1:49" ht="5.0999999999999996" customHeight="1" x14ac:dyDescent="0.25"/>
    <row r="362" spans="1:49" ht="5.0999999999999996" customHeight="1" x14ac:dyDescent="0.25">
      <c r="A362" s="87"/>
      <c r="B362" s="64"/>
      <c r="C362" s="64"/>
      <c r="D362" s="64"/>
      <c r="E362" s="64"/>
      <c r="F362" s="64"/>
      <c r="G362" s="64"/>
      <c r="H362" s="64"/>
      <c r="I362" s="64"/>
      <c r="J362" s="64"/>
      <c r="K362" s="64"/>
      <c r="L362" s="64"/>
      <c r="M362" s="64"/>
      <c r="N362" s="64"/>
      <c r="O362" s="64"/>
      <c r="P362" s="64"/>
      <c r="Q362" s="64"/>
      <c r="R362" s="64"/>
      <c r="S362" s="64"/>
      <c r="T362" s="64"/>
      <c r="U362" s="64"/>
      <c r="V362" s="64"/>
      <c r="W362" s="64"/>
      <c r="X362" s="64"/>
      <c r="Y362" s="64"/>
      <c r="Z362" s="64"/>
      <c r="AA362" s="64"/>
      <c r="AB362" s="64"/>
      <c r="AC362" s="64"/>
      <c r="AD362" s="64"/>
      <c r="AE362" s="64"/>
      <c r="AF362" s="64"/>
      <c r="AG362" s="64"/>
      <c r="AH362" s="64"/>
      <c r="AI362" s="64"/>
      <c r="AJ362" s="64"/>
      <c r="AK362" s="64"/>
      <c r="AL362" s="64"/>
      <c r="AM362" s="64"/>
      <c r="AN362" s="64"/>
      <c r="AO362" s="64"/>
      <c r="AP362" s="64"/>
      <c r="AQ362" s="64"/>
      <c r="AR362" s="64"/>
      <c r="AS362" s="64"/>
      <c r="AT362" s="64"/>
      <c r="AU362" s="64"/>
      <c r="AV362" s="64"/>
      <c r="AW362" s="88"/>
    </row>
    <row r="363" spans="1:49" ht="12.95" customHeight="1" x14ac:dyDescent="0.25">
      <c r="A363" s="89"/>
      <c r="B363" s="181" t="s">
        <v>78</v>
      </c>
      <c r="C363" s="181"/>
      <c r="D363" s="181"/>
      <c r="E363" s="181"/>
      <c r="F363" s="181"/>
      <c r="G363" s="181"/>
      <c r="H363" s="181"/>
      <c r="I363" s="181"/>
      <c r="J363" s="181"/>
      <c r="K363" s="181"/>
      <c r="L363" s="181"/>
      <c r="M363" s="181"/>
      <c r="N363" s="181"/>
      <c r="O363" s="181"/>
      <c r="P363" s="181"/>
      <c r="Q363" s="181"/>
      <c r="R363" s="181"/>
      <c r="S363" s="181"/>
      <c r="T363" s="181"/>
      <c r="U363" s="181"/>
      <c r="V363" s="181"/>
      <c r="W363" s="181"/>
      <c r="X363" s="181"/>
      <c r="Y363" s="181"/>
      <c r="Z363" s="181"/>
      <c r="AA363" s="181"/>
      <c r="AB363" s="181"/>
      <c r="AC363" s="181"/>
      <c r="AD363" s="181"/>
      <c r="AE363" s="181"/>
      <c r="AF363" s="181"/>
      <c r="AG363" s="181"/>
      <c r="AH363" s="181"/>
      <c r="AI363" s="181"/>
      <c r="AJ363" s="181"/>
      <c r="AK363" s="181"/>
      <c r="AL363" s="181"/>
      <c r="AM363" s="181"/>
      <c r="AN363" s="181"/>
      <c r="AO363" s="181"/>
      <c r="AP363" s="181"/>
      <c r="AQ363" s="181"/>
      <c r="AR363" s="181"/>
      <c r="AS363" s="181"/>
      <c r="AT363" s="181"/>
      <c r="AU363" s="181"/>
      <c r="AV363" s="181"/>
      <c r="AW363" s="80"/>
    </row>
    <row r="364" spans="1:49" ht="5.0999999999999996" customHeight="1" x14ac:dyDescent="0.25">
      <c r="A364" s="89"/>
      <c r="B364" s="54"/>
      <c r="C364" s="54"/>
      <c r="D364" s="54"/>
      <c r="E364" s="54"/>
      <c r="F364" s="54"/>
      <c r="G364" s="54"/>
      <c r="H364" s="54"/>
      <c r="I364" s="54"/>
      <c r="J364" s="54"/>
      <c r="K364" s="54"/>
      <c r="L364" s="54"/>
      <c r="M364" s="54"/>
      <c r="N364" s="54"/>
      <c r="O364" s="54"/>
      <c r="P364" s="54"/>
      <c r="Q364" s="54"/>
      <c r="R364" s="54"/>
      <c r="S364" s="54"/>
      <c r="T364" s="54"/>
      <c r="U364" s="54"/>
      <c r="V364" s="54"/>
      <c r="W364" s="54"/>
      <c r="X364" s="54"/>
      <c r="Y364" s="54"/>
      <c r="Z364" s="54"/>
      <c r="AA364" s="54"/>
      <c r="AB364" s="54"/>
      <c r="AC364" s="54"/>
      <c r="AD364" s="54"/>
      <c r="AE364" s="54"/>
      <c r="AF364" s="54"/>
      <c r="AG364" s="54"/>
      <c r="AH364" s="54"/>
      <c r="AI364" s="54"/>
      <c r="AJ364" s="54"/>
      <c r="AK364" s="54"/>
      <c r="AL364" s="54"/>
      <c r="AM364" s="54"/>
      <c r="AN364" s="54"/>
      <c r="AO364" s="54"/>
      <c r="AP364" s="54"/>
      <c r="AQ364" s="54"/>
      <c r="AR364" s="54"/>
      <c r="AS364" s="54"/>
      <c r="AT364" s="54"/>
      <c r="AU364" s="54"/>
      <c r="AV364" s="54"/>
      <c r="AW364" s="80"/>
    </row>
    <row r="365" spans="1:49" ht="12.95" customHeight="1" x14ac:dyDescent="0.25">
      <c r="A365" s="89"/>
      <c r="B365" s="284"/>
      <c r="C365" s="285"/>
      <c r="D365" s="285"/>
      <c r="E365" s="285"/>
      <c r="F365" s="285"/>
      <c r="G365" s="285"/>
      <c r="H365" s="285"/>
      <c r="I365" s="285"/>
      <c r="J365" s="285"/>
      <c r="K365" s="285"/>
      <c r="L365" s="285"/>
      <c r="M365" s="285"/>
      <c r="N365" s="285"/>
      <c r="O365" s="285"/>
      <c r="P365" s="285"/>
      <c r="Q365" s="285"/>
      <c r="R365" s="285"/>
      <c r="S365" s="285"/>
      <c r="T365" s="285"/>
      <c r="U365" s="285"/>
      <c r="V365" s="285"/>
      <c r="W365" s="285"/>
      <c r="X365" s="285"/>
      <c r="Y365" s="285"/>
      <c r="Z365" s="285"/>
      <c r="AA365" s="285"/>
      <c r="AB365" s="285"/>
      <c r="AC365" s="285"/>
      <c r="AD365" s="285"/>
      <c r="AE365" s="285"/>
      <c r="AF365" s="285"/>
      <c r="AG365" s="285"/>
      <c r="AH365" s="285"/>
      <c r="AI365" s="285"/>
      <c r="AJ365" s="285"/>
      <c r="AK365" s="285"/>
      <c r="AL365" s="285"/>
      <c r="AM365" s="285"/>
      <c r="AN365" s="285"/>
      <c r="AO365" s="285"/>
      <c r="AP365" s="285"/>
      <c r="AQ365" s="285"/>
      <c r="AR365" s="285"/>
      <c r="AS365" s="285"/>
      <c r="AT365" s="285"/>
      <c r="AU365" s="285"/>
      <c r="AV365" s="286"/>
      <c r="AW365" s="80"/>
    </row>
    <row r="366" spans="1:49" ht="12.95" customHeight="1" x14ac:dyDescent="0.25">
      <c r="A366" s="89"/>
      <c r="B366" s="287"/>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288"/>
      <c r="AF366" s="288"/>
      <c r="AG366" s="288"/>
      <c r="AH366" s="288"/>
      <c r="AI366" s="288"/>
      <c r="AJ366" s="288"/>
      <c r="AK366" s="288"/>
      <c r="AL366" s="288"/>
      <c r="AM366" s="288"/>
      <c r="AN366" s="288"/>
      <c r="AO366" s="288"/>
      <c r="AP366" s="288"/>
      <c r="AQ366" s="288"/>
      <c r="AR366" s="288"/>
      <c r="AS366" s="288"/>
      <c r="AT366" s="288"/>
      <c r="AU366" s="288"/>
      <c r="AV366" s="289"/>
      <c r="AW366" s="80"/>
    </row>
    <row r="367" spans="1:49" ht="12.95" customHeight="1" x14ac:dyDescent="0.25">
      <c r="A367" s="89"/>
      <c r="B367" s="287"/>
      <c r="C367" s="288"/>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288"/>
      <c r="AN367" s="288"/>
      <c r="AO367" s="288"/>
      <c r="AP367" s="288"/>
      <c r="AQ367" s="288"/>
      <c r="AR367" s="288"/>
      <c r="AS367" s="288"/>
      <c r="AT367" s="288"/>
      <c r="AU367" s="288"/>
      <c r="AV367" s="289"/>
      <c r="AW367" s="80"/>
    </row>
    <row r="368" spans="1:49" ht="12.95" customHeight="1" x14ac:dyDescent="0.25">
      <c r="A368" s="89"/>
      <c r="B368" s="290"/>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291"/>
      <c r="Z368" s="291"/>
      <c r="AA368" s="291"/>
      <c r="AB368" s="291"/>
      <c r="AC368" s="291"/>
      <c r="AD368" s="291"/>
      <c r="AE368" s="291"/>
      <c r="AF368" s="291"/>
      <c r="AG368" s="291"/>
      <c r="AH368" s="291"/>
      <c r="AI368" s="291"/>
      <c r="AJ368" s="291"/>
      <c r="AK368" s="291"/>
      <c r="AL368" s="291"/>
      <c r="AM368" s="291"/>
      <c r="AN368" s="291"/>
      <c r="AO368" s="291"/>
      <c r="AP368" s="291"/>
      <c r="AQ368" s="291"/>
      <c r="AR368" s="291"/>
      <c r="AS368" s="291"/>
      <c r="AT368" s="291"/>
      <c r="AU368" s="291"/>
      <c r="AV368" s="292"/>
      <c r="AW368" s="80"/>
    </row>
    <row r="369" spans="1:49" ht="5.0999999999999996" customHeight="1" x14ac:dyDescent="0.25">
      <c r="A369" s="90"/>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c r="AA369" s="67"/>
      <c r="AB369" s="67"/>
      <c r="AC369" s="67"/>
      <c r="AD369" s="67"/>
      <c r="AE369" s="67"/>
      <c r="AF369" s="67"/>
      <c r="AG369" s="67"/>
      <c r="AH369" s="67"/>
      <c r="AI369" s="67"/>
      <c r="AJ369" s="67"/>
      <c r="AK369" s="67"/>
      <c r="AL369" s="67"/>
      <c r="AM369" s="67"/>
      <c r="AN369" s="67"/>
      <c r="AO369" s="67"/>
      <c r="AP369" s="67"/>
      <c r="AQ369" s="67"/>
      <c r="AR369" s="67"/>
      <c r="AS369" s="67"/>
      <c r="AT369" s="67"/>
      <c r="AU369" s="67"/>
      <c r="AV369" s="67"/>
      <c r="AW369" s="91"/>
    </row>
    <row r="371" spans="1:49" ht="12.95" customHeight="1" x14ac:dyDescent="0.25">
      <c r="A371" s="161"/>
      <c r="B371" s="150" t="s">
        <v>328</v>
      </c>
      <c r="C371" s="150"/>
      <c r="D371" s="150"/>
      <c r="E371" s="150"/>
      <c r="F371" s="150"/>
      <c r="G371" s="150"/>
      <c r="H371" s="150"/>
      <c r="I371" s="150"/>
      <c r="J371" s="150"/>
      <c r="K371" s="150"/>
      <c r="L371" s="150"/>
      <c r="M371" s="150"/>
      <c r="N371" s="150"/>
      <c r="O371" s="150"/>
      <c r="P371" s="150"/>
      <c r="Q371" s="150"/>
      <c r="R371" s="150"/>
      <c r="S371" s="150"/>
      <c r="T371" s="150"/>
      <c r="U371" s="150"/>
      <c r="V371" s="150"/>
      <c r="W371" s="151"/>
      <c r="X371" s="63"/>
      <c r="Y371" s="63"/>
      <c r="Z371" s="63"/>
      <c r="AA371" s="63"/>
      <c r="AB371" s="63"/>
      <c r="AC371" s="63"/>
      <c r="AD371" s="63"/>
      <c r="AE371" s="63"/>
      <c r="AF371" s="63"/>
      <c r="AG371" s="63"/>
      <c r="AH371" s="63"/>
      <c r="AI371" s="63"/>
      <c r="AJ371" s="63"/>
      <c r="AK371" s="63"/>
      <c r="AL371" s="63"/>
      <c r="AM371" s="63"/>
      <c r="AN371" s="63"/>
      <c r="AO371" s="63"/>
      <c r="AP371" s="63"/>
      <c r="AQ371" s="63"/>
      <c r="AR371" s="63"/>
      <c r="AS371" s="63"/>
      <c r="AT371" s="63"/>
      <c r="AU371" s="63"/>
      <c r="AV371" s="63"/>
      <c r="AW371" s="82"/>
    </row>
    <row r="372" spans="1:49" ht="4.5" customHeight="1" x14ac:dyDescent="0.25"/>
    <row r="373" spans="1:49" ht="5.0999999999999996" customHeight="1" x14ac:dyDescent="0.25">
      <c r="A373" s="87"/>
      <c r="B373" s="64"/>
      <c r="C373" s="64"/>
      <c r="D373" s="64"/>
      <c r="E373" s="64"/>
      <c r="F373" s="64"/>
      <c r="G373" s="64"/>
      <c r="H373" s="64"/>
      <c r="I373" s="64"/>
      <c r="J373" s="64"/>
      <c r="K373" s="64"/>
      <c r="L373" s="64"/>
      <c r="M373" s="64"/>
      <c r="N373" s="64"/>
      <c r="O373" s="64"/>
      <c r="P373" s="64"/>
      <c r="Q373" s="64"/>
      <c r="R373" s="64"/>
      <c r="S373" s="64"/>
      <c r="T373" s="64"/>
      <c r="U373" s="64"/>
      <c r="V373" s="64"/>
      <c r="W373" s="64"/>
      <c r="X373" s="64"/>
      <c r="Y373" s="64"/>
      <c r="Z373" s="64"/>
      <c r="AA373" s="64"/>
      <c r="AB373" s="64"/>
      <c r="AC373" s="64"/>
      <c r="AD373" s="64"/>
      <c r="AE373" s="64"/>
      <c r="AF373" s="64"/>
      <c r="AG373" s="64"/>
      <c r="AH373" s="64"/>
      <c r="AI373" s="64"/>
      <c r="AJ373" s="64"/>
      <c r="AK373" s="64"/>
      <c r="AL373" s="64"/>
      <c r="AM373" s="64"/>
      <c r="AN373" s="64"/>
      <c r="AO373" s="64"/>
      <c r="AP373" s="64"/>
      <c r="AQ373" s="64"/>
      <c r="AR373" s="64"/>
      <c r="AS373" s="64"/>
      <c r="AT373" s="64"/>
      <c r="AU373" s="64"/>
      <c r="AV373" s="64"/>
      <c r="AW373" s="88"/>
    </row>
    <row r="374" spans="1:49" ht="12.95" customHeight="1" x14ac:dyDescent="0.25">
      <c r="A374" s="89"/>
      <c r="B374" s="181" t="s">
        <v>272</v>
      </c>
      <c r="C374" s="181"/>
      <c r="D374" s="181"/>
      <c r="E374" s="181"/>
      <c r="F374" s="181"/>
      <c r="G374" s="181"/>
      <c r="H374" s="181"/>
      <c r="I374" s="181"/>
      <c r="J374" s="181"/>
      <c r="K374" s="181"/>
      <c r="L374" s="181"/>
      <c r="M374" s="181"/>
      <c r="N374" s="181"/>
      <c r="O374" s="181"/>
      <c r="P374" s="181"/>
      <c r="Q374" s="181"/>
      <c r="R374" s="181"/>
      <c r="S374" s="181"/>
      <c r="T374" s="181"/>
      <c r="U374" s="181"/>
      <c r="V374" s="181"/>
      <c r="W374" s="181"/>
      <c r="X374" s="181"/>
      <c r="Y374" s="181"/>
      <c r="Z374" s="181"/>
      <c r="AA374" s="181"/>
      <c r="AB374" s="181"/>
      <c r="AC374" s="181"/>
      <c r="AD374" s="181"/>
      <c r="AE374" s="181"/>
      <c r="AF374" s="181"/>
      <c r="AG374" s="181"/>
      <c r="AH374" s="181"/>
      <c r="AI374" s="181"/>
      <c r="AJ374" s="181"/>
      <c r="AK374" s="181"/>
      <c r="AL374" s="181"/>
      <c r="AM374" s="181"/>
      <c r="AN374" s="181"/>
      <c r="AO374" s="181"/>
      <c r="AP374" s="181"/>
      <c r="AQ374" s="181"/>
      <c r="AR374" s="181"/>
      <c r="AS374" s="181"/>
      <c r="AT374" s="181"/>
      <c r="AU374" s="181"/>
      <c r="AV374" s="181"/>
      <c r="AW374" s="80"/>
    </row>
    <row r="375" spans="1:49" ht="12.95" customHeight="1" x14ac:dyDescent="0.25">
      <c r="A375" s="89"/>
      <c r="B375" s="54"/>
      <c r="C375" s="54"/>
      <c r="D375" s="54"/>
      <c r="E375" s="54"/>
      <c r="F375" s="54"/>
      <c r="G375" s="54"/>
      <c r="H375" s="54"/>
      <c r="I375" s="54"/>
      <c r="J375" s="54"/>
      <c r="K375" s="54"/>
      <c r="L375" s="54"/>
      <c r="M375" s="54"/>
      <c r="N375" s="54"/>
      <c r="O375" s="54"/>
      <c r="P375" s="54"/>
      <c r="Q375" s="54"/>
      <c r="R375" s="54"/>
      <c r="S375" s="54"/>
      <c r="T375" s="54"/>
      <c r="U375" s="54"/>
      <c r="V375" s="54"/>
      <c r="W375" s="54"/>
      <c r="X375" s="54"/>
      <c r="Y375" s="54"/>
      <c r="Z375" s="54"/>
      <c r="AA375" s="54"/>
      <c r="AB375" s="54"/>
      <c r="AC375" s="54"/>
      <c r="AD375" s="54"/>
      <c r="AE375" s="54"/>
      <c r="AF375" s="54"/>
      <c r="AG375" s="54"/>
      <c r="AH375" s="54"/>
      <c r="AI375" s="54"/>
      <c r="AJ375" s="54"/>
      <c r="AK375" s="54"/>
      <c r="AL375" s="54"/>
      <c r="AM375" s="54"/>
      <c r="AN375" s="54"/>
      <c r="AO375" s="54"/>
      <c r="AP375" s="54"/>
      <c r="AQ375" s="54"/>
      <c r="AR375" s="54"/>
      <c r="AS375" s="54"/>
      <c r="AT375" s="54"/>
      <c r="AU375" s="54"/>
      <c r="AV375" s="54"/>
      <c r="AW375" s="80"/>
    </row>
    <row r="376" spans="1:49" ht="12.95" customHeight="1" x14ac:dyDescent="0.25">
      <c r="A376" s="89"/>
      <c r="B376" s="302" t="s">
        <v>401</v>
      </c>
      <c r="C376" s="302"/>
      <c r="D376" s="302"/>
      <c r="E376" s="302"/>
      <c r="F376" s="302"/>
      <c r="G376" s="302"/>
      <c r="H376" s="302"/>
      <c r="I376" s="302"/>
      <c r="J376" s="302"/>
      <c r="K376" s="302"/>
      <c r="L376" s="302"/>
      <c r="M376" s="302"/>
      <c r="N376" s="302"/>
      <c r="O376" s="302"/>
      <c r="P376" s="302"/>
      <c r="Q376" s="302"/>
      <c r="R376" s="302"/>
      <c r="S376" s="302"/>
      <c r="T376" s="302"/>
      <c r="U376" s="302"/>
      <c r="V376" s="302"/>
      <c r="W376" s="302"/>
      <c r="X376" s="302"/>
      <c r="Y376" s="302"/>
      <c r="Z376" s="302"/>
      <c r="AA376" s="302"/>
      <c r="AB376" s="302"/>
      <c r="AC376" s="302"/>
      <c r="AD376" s="302"/>
      <c r="AE376" s="302"/>
      <c r="AF376" s="302"/>
      <c r="AG376" s="302"/>
      <c r="AH376" s="302"/>
      <c r="AI376" s="302"/>
      <c r="AJ376" s="302"/>
      <c r="AK376" s="302"/>
      <c r="AL376" s="302"/>
      <c r="AM376" s="302"/>
      <c r="AN376" s="302"/>
      <c r="AO376" s="302"/>
      <c r="AP376" s="302"/>
      <c r="AQ376" s="302"/>
      <c r="AR376" s="302"/>
      <c r="AS376" s="302"/>
      <c r="AT376" s="302"/>
      <c r="AU376" s="302"/>
      <c r="AV376" s="302"/>
      <c r="AW376" s="80"/>
    </row>
    <row r="377" spans="1:49" ht="12.95" customHeight="1" x14ac:dyDescent="0.25">
      <c r="A377" s="89"/>
      <c r="B377" s="302"/>
      <c r="C377" s="302"/>
      <c r="D377" s="302"/>
      <c r="E377" s="302"/>
      <c r="F377" s="302"/>
      <c r="G377" s="302"/>
      <c r="H377" s="302"/>
      <c r="I377" s="302"/>
      <c r="J377" s="302"/>
      <c r="K377" s="302"/>
      <c r="L377" s="302"/>
      <c r="M377" s="302"/>
      <c r="N377" s="302"/>
      <c r="O377" s="302"/>
      <c r="P377" s="302"/>
      <c r="Q377" s="302"/>
      <c r="R377" s="302"/>
      <c r="S377" s="302"/>
      <c r="T377" s="302"/>
      <c r="U377" s="302"/>
      <c r="V377" s="302"/>
      <c r="W377" s="302"/>
      <c r="X377" s="302"/>
      <c r="Y377" s="302"/>
      <c r="Z377" s="302"/>
      <c r="AA377" s="302"/>
      <c r="AB377" s="302"/>
      <c r="AC377" s="302"/>
      <c r="AD377" s="302"/>
      <c r="AE377" s="302"/>
      <c r="AF377" s="302"/>
      <c r="AG377" s="302"/>
      <c r="AH377" s="302"/>
      <c r="AI377" s="302"/>
      <c r="AJ377" s="302"/>
      <c r="AK377" s="302"/>
      <c r="AL377" s="302"/>
      <c r="AM377" s="302"/>
      <c r="AN377" s="302"/>
      <c r="AO377" s="302"/>
      <c r="AP377" s="302"/>
      <c r="AQ377" s="302"/>
      <c r="AR377" s="302"/>
      <c r="AS377" s="302"/>
      <c r="AT377" s="302"/>
      <c r="AU377" s="302"/>
      <c r="AV377" s="302"/>
      <c r="AW377" s="80"/>
    </row>
    <row r="378" spans="1:49" ht="12.95" customHeight="1" x14ac:dyDescent="0.25">
      <c r="A378" s="89"/>
      <c r="B378" s="302"/>
      <c r="C378" s="302"/>
      <c r="D378" s="302"/>
      <c r="E378" s="302"/>
      <c r="F378" s="302"/>
      <c r="G378" s="302"/>
      <c r="H378" s="302"/>
      <c r="I378" s="302"/>
      <c r="J378" s="302"/>
      <c r="K378" s="302"/>
      <c r="L378" s="302"/>
      <c r="M378" s="302"/>
      <c r="N378" s="302"/>
      <c r="O378" s="302"/>
      <c r="P378" s="302"/>
      <c r="Q378" s="302"/>
      <c r="R378" s="302"/>
      <c r="S378" s="302"/>
      <c r="T378" s="302"/>
      <c r="U378" s="302"/>
      <c r="V378" s="302"/>
      <c r="W378" s="302"/>
      <c r="X378" s="302"/>
      <c r="Y378" s="302"/>
      <c r="Z378" s="302"/>
      <c r="AA378" s="302"/>
      <c r="AB378" s="302"/>
      <c r="AC378" s="302"/>
      <c r="AD378" s="302"/>
      <c r="AE378" s="302"/>
      <c r="AF378" s="302"/>
      <c r="AG378" s="302"/>
      <c r="AH378" s="302"/>
      <c r="AI378" s="302"/>
      <c r="AJ378" s="302"/>
      <c r="AK378" s="302"/>
      <c r="AL378" s="302"/>
      <c r="AM378" s="302"/>
      <c r="AN378" s="302"/>
      <c r="AO378" s="302"/>
      <c r="AP378" s="302"/>
      <c r="AQ378" s="302"/>
      <c r="AR378" s="302"/>
      <c r="AS378" s="302"/>
      <c r="AT378" s="302"/>
      <c r="AU378" s="302"/>
      <c r="AV378" s="302"/>
      <c r="AW378" s="80"/>
    </row>
    <row r="379" spans="1:49" ht="5.0999999999999996" customHeight="1" x14ac:dyDescent="0.25">
      <c r="A379" s="89"/>
      <c r="B379" s="302"/>
      <c r="C379" s="302"/>
      <c r="D379" s="302"/>
      <c r="E379" s="302"/>
      <c r="F379" s="302"/>
      <c r="G379" s="302"/>
      <c r="H379" s="302"/>
      <c r="I379" s="302"/>
      <c r="J379" s="302"/>
      <c r="K379" s="302"/>
      <c r="L379" s="302"/>
      <c r="M379" s="302"/>
      <c r="N379" s="302"/>
      <c r="O379" s="302"/>
      <c r="P379" s="302"/>
      <c r="Q379" s="302"/>
      <c r="R379" s="302"/>
      <c r="S379" s="302"/>
      <c r="T379" s="302"/>
      <c r="U379" s="302"/>
      <c r="V379" s="302"/>
      <c r="W379" s="302"/>
      <c r="X379" s="302"/>
      <c r="Y379" s="302"/>
      <c r="Z379" s="302"/>
      <c r="AA379" s="302"/>
      <c r="AB379" s="302"/>
      <c r="AC379" s="302"/>
      <c r="AD379" s="302"/>
      <c r="AE379" s="302"/>
      <c r="AF379" s="302"/>
      <c r="AG379" s="302"/>
      <c r="AH379" s="302"/>
      <c r="AI379" s="302"/>
      <c r="AJ379" s="302"/>
      <c r="AK379" s="302"/>
      <c r="AL379" s="302"/>
      <c r="AM379" s="302"/>
      <c r="AN379" s="302"/>
      <c r="AO379" s="302"/>
      <c r="AP379" s="302"/>
      <c r="AQ379" s="302"/>
      <c r="AR379" s="302"/>
      <c r="AS379" s="302"/>
      <c r="AT379" s="302"/>
      <c r="AU379" s="302"/>
      <c r="AV379" s="302"/>
      <c r="AW379" s="80"/>
    </row>
    <row r="380" spans="1:49" ht="12.95" customHeight="1" x14ac:dyDescent="0.25">
      <c r="A380" s="90"/>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c r="AA380" s="67"/>
      <c r="AB380" s="67"/>
      <c r="AC380" s="67"/>
      <c r="AD380" s="67"/>
      <c r="AE380" s="67"/>
      <c r="AF380" s="67"/>
      <c r="AG380" s="67"/>
      <c r="AH380" s="67"/>
      <c r="AI380" s="67"/>
      <c r="AJ380" s="67"/>
      <c r="AK380" s="67"/>
      <c r="AL380" s="67"/>
      <c r="AM380" s="67"/>
      <c r="AN380" s="67"/>
      <c r="AO380" s="67"/>
      <c r="AP380" s="67"/>
      <c r="AQ380" s="67"/>
      <c r="AR380" s="67"/>
      <c r="AS380" s="67"/>
      <c r="AT380" s="67"/>
      <c r="AU380" s="67"/>
      <c r="AV380" s="67"/>
      <c r="AW380" s="91"/>
    </row>
    <row r="381" spans="1:49" ht="4.5" customHeight="1" x14ac:dyDescent="0.25"/>
    <row r="382" spans="1:49" ht="4.5" customHeight="1" x14ac:dyDescent="0.25">
      <c r="A382" s="87"/>
      <c r="B382" s="64"/>
      <c r="C382" s="64"/>
      <c r="D382" s="64"/>
      <c r="E382" s="64"/>
      <c r="F382" s="64"/>
      <c r="G382" s="64"/>
      <c r="H382" s="64"/>
      <c r="I382" s="64"/>
      <c r="J382" s="64"/>
      <c r="K382" s="64"/>
      <c r="L382" s="64"/>
      <c r="M382" s="64"/>
      <c r="N382" s="64"/>
      <c r="O382" s="64"/>
      <c r="P382" s="64"/>
      <c r="Q382" s="64"/>
      <c r="R382" s="64"/>
      <c r="S382" s="64"/>
      <c r="T382" s="64"/>
      <c r="U382" s="64"/>
      <c r="V382" s="64"/>
      <c r="W382" s="64"/>
      <c r="X382" s="64"/>
      <c r="Y382" s="64"/>
      <c r="Z382" s="64"/>
      <c r="AA382" s="64"/>
      <c r="AB382" s="64"/>
      <c r="AC382" s="64"/>
      <c r="AD382" s="64"/>
      <c r="AE382" s="64"/>
      <c r="AF382" s="64"/>
      <c r="AG382" s="64"/>
      <c r="AH382" s="64"/>
      <c r="AI382" s="64"/>
      <c r="AJ382" s="64"/>
      <c r="AK382" s="64"/>
      <c r="AL382" s="64"/>
      <c r="AM382" s="64"/>
      <c r="AN382" s="64"/>
      <c r="AO382" s="64"/>
      <c r="AP382" s="64"/>
      <c r="AQ382" s="64"/>
      <c r="AR382" s="64"/>
      <c r="AS382" s="64"/>
      <c r="AT382" s="64"/>
      <c r="AU382" s="64"/>
      <c r="AV382" s="64"/>
      <c r="AW382" s="88"/>
    </row>
    <row r="383" spans="1:49" ht="12.95" customHeight="1" x14ac:dyDescent="0.25">
      <c r="A383" s="89"/>
      <c r="B383" s="181" t="s">
        <v>159</v>
      </c>
      <c r="C383" s="181"/>
      <c r="D383" s="181"/>
      <c r="E383" s="181"/>
      <c r="F383" s="181"/>
      <c r="G383" s="181"/>
      <c r="H383" s="181"/>
      <c r="I383" s="181"/>
      <c r="J383" s="181"/>
      <c r="K383" s="181"/>
      <c r="L383" s="181"/>
      <c r="M383" s="181"/>
      <c r="N383" s="181"/>
      <c r="O383" s="181"/>
      <c r="P383" s="181"/>
      <c r="Q383" s="181"/>
      <c r="R383" s="181"/>
      <c r="S383" s="181"/>
      <c r="T383" s="181"/>
      <c r="U383" s="181"/>
      <c r="V383" s="181"/>
      <c r="W383" s="181"/>
      <c r="X383" s="181"/>
      <c r="Y383" s="181"/>
      <c r="Z383" s="181"/>
      <c r="AA383" s="181"/>
      <c r="AB383" s="181"/>
      <c r="AC383" s="181"/>
      <c r="AD383" s="181"/>
      <c r="AE383" s="181"/>
      <c r="AF383" s="181"/>
      <c r="AG383" s="181"/>
      <c r="AH383" s="181"/>
      <c r="AI383" s="181"/>
      <c r="AJ383" s="181"/>
      <c r="AK383" s="181"/>
      <c r="AL383" s="181"/>
      <c r="AM383" s="181"/>
      <c r="AN383" s="181"/>
      <c r="AO383" s="181"/>
      <c r="AP383" s="181"/>
      <c r="AQ383" s="181"/>
      <c r="AR383" s="181"/>
      <c r="AS383" s="181"/>
      <c r="AT383" s="181"/>
      <c r="AU383" s="181"/>
      <c r="AV383" s="181"/>
      <c r="AW383" s="80"/>
    </row>
    <row r="384" spans="1:49" ht="4.5" customHeight="1" x14ac:dyDescent="0.25">
      <c r="A384" s="89"/>
      <c r="B384" s="54"/>
      <c r="C384" s="54"/>
      <c r="D384" s="54"/>
      <c r="E384" s="54"/>
      <c r="F384" s="54"/>
      <c r="G384" s="54"/>
      <c r="H384" s="54"/>
      <c r="I384" s="54"/>
      <c r="J384" s="54"/>
      <c r="K384" s="54"/>
      <c r="L384" s="54"/>
      <c r="M384" s="54"/>
      <c r="N384" s="54"/>
      <c r="O384" s="54"/>
      <c r="P384" s="54"/>
      <c r="Q384" s="54"/>
      <c r="R384" s="54"/>
      <c r="S384" s="54"/>
      <c r="T384" s="54"/>
      <c r="U384" s="54"/>
      <c r="V384" s="54"/>
      <c r="W384" s="54"/>
      <c r="X384" s="54"/>
      <c r="Y384" s="54"/>
      <c r="Z384" s="54"/>
      <c r="AA384" s="54"/>
      <c r="AB384" s="54"/>
      <c r="AC384" s="54"/>
      <c r="AD384" s="54"/>
      <c r="AE384" s="54"/>
      <c r="AF384" s="54"/>
      <c r="AG384" s="54"/>
      <c r="AH384" s="54"/>
      <c r="AI384" s="54"/>
      <c r="AJ384" s="54"/>
      <c r="AK384" s="54"/>
      <c r="AL384" s="54"/>
      <c r="AM384" s="54"/>
      <c r="AN384" s="54"/>
      <c r="AO384" s="54"/>
      <c r="AP384" s="54"/>
      <c r="AQ384" s="54"/>
      <c r="AR384" s="54"/>
      <c r="AS384" s="54"/>
      <c r="AT384" s="54"/>
      <c r="AU384" s="54"/>
      <c r="AV384" s="54"/>
      <c r="AW384" s="80"/>
    </row>
    <row r="385" spans="1:49" ht="12.95" customHeight="1" x14ac:dyDescent="0.25">
      <c r="A385" s="89"/>
      <c r="B385" s="54" t="s">
        <v>160</v>
      </c>
      <c r="C385" s="54"/>
      <c r="D385" s="54"/>
      <c r="E385" s="54"/>
      <c r="F385" s="54"/>
      <c r="G385" s="54"/>
      <c r="H385" s="54"/>
      <c r="I385" s="54"/>
      <c r="J385" s="54"/>
      <c r="K385" s="54"/>
      <c r="L385" s="54"/>
      <c r="M385" s="54"/>
      <c r="N385" s="54"/>
      <c r="O385" s="54"/>
      <c r="P385" s="54"/>
      <c r="Q385" s="54"/>
      <c r="R385" s="54"/>
      <c r="S385" s="54"/>
      <c r="T385" s="54"/>
      <c r="U385" s="54"/>
      <c r="V385" s="54"/>
      <c r="W385" s="54"/>
      <c r="X385" s="54"/>
      <c r="Y385" s="54"/>
      <c r="Z385" s="54"/>
      <c r="AA385" s="54"/>
      <c r="AB385" s="54"/>
      <c r="AC385" s="54"/>
      <c r="AD385" s="54"/>
      <c r="AE385" s="54"/>
      <c r="AF385" s="54"/>
      <c r="AG385" s="54"/>
      <c r="AH385" s="54"/>
      <c r="AI385" s="54"/>
      <c r="AJ385" s="54"/>
      <c r="AK385" s="54"/>
      <c r="AL385" s="54"/>
      <c r="AM385" s="71"/>
      <c r="AN385" s="273"/>
      <c r="AO385" s="273"/>
      <c r="AP385" s="273"/>
      <c r="AQ385" s="273"/>
      <c r="AR385" s="273"/>
      <c r="AS385" s="273"/>
      <c r="AT385" s="273"/>
      <c r="AU385" s="273"/>
      <c r="AV385" s="273"/>
      <c r="AW385" s="80"/>
    </row>
    <row r="386" spans="1:49" ht="12.95" customHeight="1" x14ac:dyDescent="0.25">
      <c r="A386" s="89"/>
      <c r="B386" s="54" t="s">
        <v>161</v>
      </c>
      <c r="C386" s="54"/>
      <c r="D386" s="54"/>
      <c r="E386" s="54"/>
      <c r="F386" s="54"/>
      <c r="G386" s="54"/>
      <c r="H386" s="54"/>
      <c r="I386" s="54"/>
      <c r="J386" s="54"/>
      <c r="K386" s="54"/>
      <c r="L386" s="54"/>
      <c r="M386" s="54"/>
      <c r="N386" s="54"/>
      <c r="O386" s="54"/>
      <c r="P386" s="54"/>
      <c r="Q386" s="305"/>
      <c r="R386" s="305"/>
      <c r="S386" s="305"/>
      <c r="T386" s="305"/>
      <c r="U386" s="305"/>
      <c r="V386" s="305"/>
      <c r="W386" s="305"/>
      <c r="X386" s="305"/>
      <c r="Y386" s="305"/>
      <c r="Z386" s="305"/>
      <c r="AA386" s="305"/>
      <c r="AB386" s="305"/>
      <c r="AC386" s="305"/>
      <c r="AD386" s="305"/>
      <c r="AE386" s="305"/>
      <c r="AF386" s="305"/>
      <c r="AG386" s="305"/>
      <c r="AH386" s="305"/>
      <c r="AI386" s="305"/>
      <c r="AJ386" s="305"/>
      <c r="AK386" s="305"/>
      <c r="AL386" s="305"/>
      <c r="AM386" s="305"/>
      <c r="AN386" s="305"/>
      <c r="AO386" s="305"/>
      <c r="AP386" s="305"/>
      <c r="AQ386" s="305"/>
      <c r="AR386" s="305"/>
      <c r="AS386" s="305"/>
      <c r="AT386" s="305"/>
      <c r="AU386" s="305"/>
      <c r="AV386" s="305"/>
      <c r="AW386" s="80"/>
    </row>
    <row r="387" spans="1:49" ht="12.95" customHeight="1" x14ac:dyDescent="0.25">
      <c r="A387" s="89"/>
      <c r="B387" s="54"/>
      <c r="C387" s="54"/>
      <c r="D387" s="54"/>
      <c r="E387" s="54"/>
      <c r="F387" s="54"/>
      <c r="G387" s="54"/>
      <c r="H387" s="54"/>
      <c r="I387" s="54"/>
      <c r="J387" s="54"/>
      <c r="K387" s="54"/>
      <c r="L387" s="54"/>
      <c r="M387" s="54"/>
      <c r="N387" s="54"/>
      <c r="O387" s="54"/>
      <c r="P387" s="54"/>
      <c r="Q387" s="305"/>
      <c r="R387" s="305"/>
      <c r="S387" s="305"/>
      <c r="T387" s="305"/>
      <c r="U387" s="305"/>
      <c r="V387" s="305"/>
      <c r="W387" s="305"/>
      <c r="X387" s="305"/>
      <c r="Y387" s="305"/>
      <c r="Z387" s="305"/>
      <c r="AA387" s="305"/>
      <c r="AB387" s="305"/>
      <c r="AC387" s="305"/>
      <c r="AD387" s="305"/>
      <c r="AE387" s="305"/>
      <c r="AF387" s="305"/>
      <c r="AG387" s="305"/>
      <c r="AH387" s="305"/>
      <c r="AI387" s="305"/>
      <c r="AJ387" s="305"/>
      <c r="AK387" s="305"/>
      <c r="AL387" s="305"/>
      <c r="AM387" s="305"/>
      <c r="AN387" s="305"/>
      <c r="AO387" s="305"/>
      <c r="AP387" s="305"/>
      <c r="AQ387" s="305"/>
      <c r="AR387" s="305"/>
      <c r="AS387" s="305"/>
      <c r="AT387" s="305"/>
      <c r="AU387" s="305"/>
      <c r="AV387" s="305"/>
      <c r="AW387" s="80"/>
    </row>
    <row r="388" spans="1:49" ht="12.95" customHeight="1" x14ac:dyDescent="0.25">
      <c r="A388" s="89"/>
      <c r="C388" s="54"/>
      <c r="D388" s="54"/>
      <c r="E388" s="54"/>
      <c r="F388" s="54"/>
      <c r="G388" s="54"/>
      <c r="H388" s="54"/>
      <c r="I388" s="54"/>
      <c r="J388" s="54"/>
      <c r="K388" s="54"/>
      <c r="L388" s="54"/>
      <c r="M388" s="54"/>
      <c r="N388" s="54"/>
      <c r="O388" s="54"/>
      <c r="P388" s="54"/>
      <c r="Q388" s="306"/>
      <c r="R388" s="306"/>
      <c r="S388" s="306"/>
      <c r="T388" s="306"/>
      <c r="U388" s="306"/>
      <c r="V388" s="306"/>
      <c r="W388" s="306"/>
      <c r="X388" s="306"/>
      <c r="Y388" s="306"/>
      <c r="Z388" s="306"/>
      <c r="AA388" s="306"/>
      <c r="AB388" s="306"/>
      <c r="AC388" s="306"/>
      <c r="AD388" s="306"/>
      <c r="AE388" s="306"/>
      <c r="AF388" s="306"/>
      <c r="AG388" s="306"/>
      <c r="AH388" s="306"/>
      <c r="AI388" s="306"/>
      <c r="AJ388" s="306"/>
      <c r="AK388" s="306"/>
      <c r="AL388" s="306"/>
      <c r="AM388" s="306"/>
      <c r="AN388" s="306"/>
      <c r="AO388" s="306"/>
      <c r="AP388" s="306"/>
      <c r="AQ388" s="306"/>
      <c r="AR388" s="306"/>
      <c r="AS388" s="306"/>
      <c r="AT388" s="306"/>
      <c r="AU388" s="306"/>
      <c r="AV388" s="306"/>
      <c r="AW388" s="80"/>
    </row>
    <row r="389" spans="1:49" ht="4.5" customHeight="1" x14ac:dyDescent="0.25">
      <c r="A389" s="90"/>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c r="AA389" s="67"/>
      <c r="AB389" s="67"/>
      <c r="AC389" s="67"/>
      <c r="AD389" s="67"/>
      <c r="AE389" s="67"/>
      <c r="AF389" s="67"/>
      <c r="AG389" s="67"/>
      <c r="AH389" s="67"/>
      <c r="AI389" s="67"/>
      <c r="AJ389" s="67"/>
      <c r="AK389" s="67"/>
      <c r="AL389" s="67"/>
      <c r="AM389" s="67"/>
      <c r="AN389" s="67"/>
      <c r="AO389" s="67"/>
      <c r="AP389" s="67"/>
      <c r="AQ389" s="67"/>
      <c r="AR389" s="67"/>
      <c r="AS389" s="67"/>
      <c r="AT389" s="67"/>
      <c r="AU389" s="67"/>
      <c r="AV389" s="67"/>
      <c r="AW389" s="91"/>
    </row>
    <row r="390" spans="1:49" ht="4.5" customHeight="1" x14ac:dyDescent="0.25"/>
    <row r="391" spans="1:49" ht="12.95" customHeight="1" x14ac:dyDescent="0.25">
      <c r="A391" s="87"/>
      <c r="B391" s="64"/>
      <c r="C391" s="64"/>
      <c r="D391" s="64"/>
      <c r="E391" s="64"/>
      <c r="F391" s="64"/>
      <c r="G391" s="64"/>
      <c r="H391" s="64"/>
      <c r="I391" s="64"/>
      <c r="J391" s="64"/>
      <c r="K391" s="64"/>
      <c r="L391" s="64"/>
      <c r="M391" s="64"/>
      <c r="N391" s="64"/>
      <c r="O391" s="64"/>
      <c r="P391" s="64"/>
      <c r="Q391" s="64"/>
      <c r="R391" s="64"/>
      <c r="S391" s="64"/>
      <c r="T391" s="64"/>
      <c r="U391" s="64"/>
      <c r="V391" s="64"/>
      <c r="W391" s="64"/>
      <c r="X391" s="64"/>
      <c r="Y391" s="64"/>
      <c r="Z391" s="64"/>
      <c r="AA391" s="64"/>
      <c r="AB391" s="64"/>
      <c r="AC391" s="64"/>
      <c r="AD391" s="64"/>
      <c r="AE391" s="64"/>
      <c r="AF391" s="64"/>
      <c r="AG391" s="64"/>
      <c r="AH391" s="64"/>
      <c r="AI391" s="64"/>
      <c r="AJ391" s="64"/>
      <c r="AK391" s="64"/>
      <c r="AL391" s="64"/>
      <c r="AM391" s="64"/>
      <c r="AN391" s="64"/>
      <c r="AO391" s="64"/>
      <c r="AP391" s="64"/>
      <c r="AQ391" s="64"/>
      <c r="AR391" s="64"/>
      <c r="AS391" s="64"/>
      <c r="AT391" s="64"/>
      <c r="AU391" s="64"/>
      <c r="AV391" s="64"/>
      <c r="AW391" s="88"/>
    </row>
    <row r="392" spans="1:49" ht="12.95" customHeight="1" x14ac:dyDescent="0.25">
      <c r="A392" s="89"/>
      <c r="B392" s="181" t="s">
        <v>162</v>
      </c>
      <c r="C392" s="181"/>
      <c r="D392" s="181"/>
      <c r="E392" s="181"/>
      <c r="F392" s="181"/>
      <c r="G392" s="181"/>
      <c r="H392" s="181"/>
      <c r="I392" s="181"/>
      <c r="J392" s="181"/>
      <c r="K392" s="181"/>
      <c r="L392" s="181"/>
      <c r="M392" s="181"/>
      <c r="N392" s="181"/>
      <c r="O392" s="181"/>
      <c r="P392" s="181"/>
      <c r="Q392" s="181"/>
      <c r="R392" s="181"/>
      <c r="S392" s="181"/>
      <c r="T392" s="181"/>
      <c r="U392" s="181"/>
      <c r="V392" s="181"/>
      <c r="W392" s="181"/>
      <c r="X392" s="181"/>
      <c r="Y392" s="181"/>
      <c r="Z392" s="181"/>
      <c r="AA392" s="181"/>
      <c r="AB392" s="181"/>
      <c r="AC392" s="181"/>
      <c r="AD392" s="181"/>
      <c r="AE392" s="181"/>
      <c r="AF392" s="181"/>
      <c r="AG392" s="181"/>
      <c r="AH392" s="181"/>
      <c r="AI392" s="181"/>
      <c r="AJ392" s="181"/>
      <c r="AK392" s="181"/>
      <c r="AL392" s="181"/>
      <c r="AM392" s="181"/>
      <c r="AN392" s="181"/>
      <c r="AO392" s="181"/>
      <c r="AP392" s="181"/>
      <c r="AQ392" s="181"/>
      <c r="AR392" s="181"/>
      <c r="AS392" s="181"/>
      <c r="AT392" s="181"/>
      <c r="AU392" s="181"/>
      <c r="AV392" s="181"/>
      <c r="AW392" s="80"/>
    </row>
    <row r="393" spans="1:49" ht="12.95" customHeight="1" x14ac:dyDescent="0.25">
      <c r="A393" s="89"/>
      <c r="B393" s="54"/>
      <c r="C393" s="54"/>
      <c r="D393" s="54"/>
      <c r="E393" s="54"/>
      <c r="F393" s="54"/>
      <c r="G393" s="54"/>
      <c r="H393" s="54"/>
      <c r="I393" s="54"/>
      <c r="J393" s="54"/>
      <c r="K393" s="54"/>
      <c r="L393" s="54"/>
      <c r="M393" s="54"/>
      <c r="N393" s="54"/>
      <c r="O393" s="54"/>
      <c r="P393" s="54"/>
      <c r="Q393" s="54"/>
      <c r="R393" s="54"/>
      <c r="S393" s="54"/>
      <c r="T393" s="54"/>
      <c r="U393" s="54"/>
      <c r="V393" s="54"/>
      <c r="W393" s="54"/>
      <c r="X393" s="54"/>
      <c r="Y393" s="54"/>
      <c r="Z393" s="54"/>
      <c r="AA393" s="54"/>
      <c r="AB393" s="54"/>
      <c r="AC393" s="54"/>
      <c r="AD393" s="54"/>
      <c r="AE393" s="54"/>
      <c r="AF393" s="54"/>
      <c r="AG393" s="54"/>
      <c r="AH393" s="54"/>
      <c r="AI393" s="54"/>
      <c r="AJ393" s="54"/>
      <c r="AK393" s="54"/>
      <c r="AL393" s="54"/>
      <c r="AM393" s="54"/>
      <c r="AN393" s="54"/>
      <c r="AO393" s="54"/>
      <c r="AP393" s="54"/>
      <c r="AQ393" s="54"/>
      <c r="AR393" s="54"/>
      <c r="AS393" s="54"/>
      <c r="AT393" s="54"/>
      <c r="AU393" s="54"/>
      <c r="AV393" s="54"/>
      <c r="AW393" s="80"/>
    </row>
    <row r="394" spans="1:49" ht="12.95" customHeight="1" x14ac:dyDescent="0.25">
      <c r="A394" s="89"/>
      <c r="B394" s="246"/>
      <c r="C394" s="246"/>
      <c r="D394" s="246"/>
      <c r="E394" s="246"/>
      <c r="F394" s="246"/>
      <c r="G394" s="246"/>
      <c r="H394" s="246"/>
      <c r="I394" s="246"/>
      <c r="J394" s="246"/>
      <c r="K394" s="246"/>
      <c r="L394" s="246"/>
      <c r="M394" s="246"/>
      <c r="N394" s="246"/>
      <c r="O394" s="246"/>
      <c r="P394" s="246"/>
      <c r="Q394" s="54"/>
      <c r="R394" s="246" t="s">
        <v>163</v>
      </c>
      <c r="S394" s="246"/>
      <c r="T394" s="246"/>
      <c r="U394" s="246"/>
      <c r="V394" s="246"/>
      <c r="W394" s="246"/>
      <c r="X394" s="246"/>
      <c r="Y394" s="246"/>
      <c r="Z394" s="246"/>
      <c r="AA394" s="246"/>
      <c r="AB394" s="246"/>
      <c r="AC394" s="246"/>
      <c r="AD394" s="246"/>
      <c r="AE394" s="246"/>
      <c r="AF394" s="246"/>
      <c r="AG394" s="54"/>
      <c r="AH394" s="246" t="s">
        <v>164</v>
      </c>
      <c r="AI394" s="246"/>
      <c r="AJ394" s="246"/>
      <c r="AK394" s="246"/>
      <c r="AL394" s="246"/>
      <c r="AM394" s="246"/>
      <c r="AN394" s="246"/>
      <c r="AO394" s="246"/>
      <c r="AP394" s="246"/>
      <c r="AQ394" s="246"/>
      <c r="AR394" s="246"/>
      <c r="AS394" s="246"/>
      <c r="AT394" s="246"/>
      <c r="AU394" s="246"/>
      <c r="AV394" s="246"/>
      <c r="AW394" s="80"/>
    </row>
    <row r="395" spans="1:49" ht="12.95" customHeight="1" x14ac:dyDescent="0.25">
      <c r="A395" s="89"/>
      <c r="B395" s="246"/>
      <c r="C395" s="246"/>
      <c r="D395" s="246"/>
      <c r="E395" s="246"/>
      <c r="F395" s="246"/>
      <c r="G395" s="246"/>
      <c r="H395" s="246"/>
      <c r="I395" s="246"/>
      <c r="J395" s="246"/>
      <c r="K395" s="246"/>
      <c r="L395" s="246"/>
      <c r="M395" s="246"/>
      <c r="N395" s="246"/>
      <c r="O395" s="246"/>
      <c r="P395" s="246"/>
      <c r="Q395" s="54"/>
      <c r="R395" s="54"/>
      <c r="S395" s="54"/>
      <c r="T395" s="54"/>
      <c r="U395" s="54"/>
      <c r="V395" s="54"/>
      <c r="W395" s="54"/>
      <c r="X395" s="54"/>
      <c r="Y395" s="54"/>
      <c r="Z395" s="54"/>
      <c r="AA395" s="54"/>
      <c r="AB395" s="54"/>
      <c r="AC395" s="54"/>
      <c r="AD395" s="54"/>
      <c r="AE395" s="54"/>
      <c r="AF395" s="54"/>
      <c r="AG395" s="54"/>
      <c r="AH395" s="54"/>
      <c r="AI395" s="54"/>
      <c r="AJ395" s="54"/>
      <c r="AK395" s="54"/>
      <c r="AL395" s="54"/>
      <c r="AM395" s="54"/>
      <c r="AN395" s="54"/>
      <c r="AO395" s="54"/>
      <c r="AP395" s="54"/>
      <c r="AQ395" s="54"/>
      <c r="AR395" s="54"/>
      <c r="AS395" s="54"/>
      <c r="AT395" s="54"/>
      <c r="AU395" s="54"/>
      <c r="AV395" s="54"/>
      <c r="AW395" s="80"/>
    </row>
    <row r="396" spans="1:49" ht="12.95" customHeight="1" x14ac:dyDescent="0.25">
      <c r="A396" s="89"/>
      <c r="B396" s="246" t="s">
        <v>165</v>
      </c>
      <c r="C396" s="246"/>
      <c r="D396" s="246"/>
      <c r="E396" s="246"/>
      <c r="F396" s="246"/>
      <c r="G396" s="246"/>
      <c r="H396" s="246"/>
      <c r="I396" s="246"/>
      <c r="J396" s="246"/>
      <c r="K396" s="246"/>
      <c r="L396" s="246"/>
      <c r="M396" s="246"/>
      <c r="N396" s="246"/>
      <c r="O396" s="246"/>
      <c r="P396" s="246"/>
      <c r="Q396" s="54"/>
      <c r="R396" s="281"/>
      <c r="S396" s="278"/>
      <c r="T396" s="278"/>
      <c r="U396" s="278"/>
      <c r="V396" s="278"/>
      <c r="W396" s="278"/>
      <c r="X396" s="278"/>
      <c r="Y396" s="278"/>
      <c r="Z396" s="278"/>
      <c r="AA396" s="278"/>
      <c r="AB396" s="278"/>
      <c r="AC396" s="278"/>
      <c r="AD396" s="278"/>
      <c r="AE396" s="278"/>
      <c r="AF396" s="278"/>
      <c r="AG396" s="54"/>
      <c r="AH396" s="279"/>
      <c r="AI396" s="279"/>
      <c r="AJ396" s="279"/>
      <c r="AK396" s="279"/>
      <c r="AL396" s="279"/>
      <c r="AM396" s="279"/>
      <c r="AN396" s="279"/>
      <c r="AO396" s="279"/>
      <c r="AP396" s="279"/>
      <c r="AQ396" s="279"/>
      <c r="AR396" s="279"/>
      <c r="AS396" s="279"/>
      <c r="AT396" s="279"/>
      <c r="AU396" s="279"/>
      <c r="AV396" s="279"/>
      <c r="AW396" s="80"/>
    </row>
    <row r="397" spans="1:49" ht="12.95" customHeight="1" x14ac:dyDescent="0.25">
      <c r="A397" s="89"/>
      <c r="B397" s="246"/>
      <c r="C397" s="246"/>
      <c r="D397" s="246"/>
      <c r="E397" s="246"/>
      <c r="F397" s="246"/>
      <c r="G397" s="246"/>
      <c r="H397" s="246"/>
      <c r="I397" s="246"/>
      <c r="J397" s="246"/>
      <c r="K397" s="246"/>
      <c r="L397" s="246"/>
      <c r="M397" s="246"/>
      <c r="N397" s="246"/>
      <c r="O397" s="246"/>
      <c r="P397" s="246"/>
      <c r="Q397" s="54"/>
      <c r="R397" s="54"/>
      <c r="S397" s="54"/>
      <c r="T397" s="54"/>
      <c r="U397" s="54"/>
      <c r="V397" s="54"/>
      <c r="W397" s="54"/>
      <c r="X397" s="54"/>
      <c r="Y397" s="54"/>
      <c r="Z397" s="54"/>
      <c r="AA397" s="54"/>
      <c r="AB397" s="54"/>
      <c r="AC397" s="54"/>
      <c r="AD397" s="54"/>
      <c r="AE397" s="54"/>
      <c r="AF397" s="54"/>
      <c r="AG397" s="54"/>
      <c r="AH397" s="54"/>
      <c r="AI397" s="54"/>
      <c r="AJ397" s="54"/>
      <c r="AK397" s="54"/>
      <c r="AL397" s="54"/>
      <c r="AM397" s="54"/>
      <c r="AN397" s="54"/>
      <c r="AO397" s="54"/>
      <c r="AP397" s="54"/>
      <c r="AQ397" s="54"/>
      <c r="AR397" s="54"/>
      <c r="AS397" s="54"/>
      <c r="AT397" s="54"/>
      <c r="AU397" s="54"/>
      <c r="AV397" s="54"/>
      <c r="AW397" s="80"/>
    </row>
    <row r="398" spans="1:49" ht="12.95" customHeight="1" x14ac:dyDescent="0.25">
      <c r="A398" s="89"/>
      <c r="B398" s="246" t="s">
        <v>166</v>
      </c>
      <c r="C398" s="246"/>
      <c r="D398" s="246"/>
      <c r="E398" s="246"/>
      <c r="F398" s="246"/>
      <c r="G398" s="246"/>
      <c r="H398" s="246"/>
      <c r="I398" s="246"/>
      <c r="J398" s="246"/>
      <c r="K398" s="246"/>
      <c r="L398" s="246"/>
      <c r="M398" s="246"/>
      <c r="N398" s="246"/>
      <c r="O398" s="246"/>
      <c r="P398" s="246"/>
      <c r="Q398" s="54"/>
      <c r="R398" s="278"/>
      <c r="S398" s="278"/>
      <c r="T398" s="278"/>
      <c r="U398" s="278"/>
      <c r="V398" s="278"/>
      <c r="W398" s="278"/>
      <c r="X398" s="278"/>
      <c r="Y398" s="278"/>
      <c r="Z398" s="278"/>
      <c r="AA398" s="278"/>
      <c r="AB398" s="278"/>
      <c r="AC398" s="278"/>
      <c r="AD398" s="278"/>
      <c r="AE398" s="278"/>
      <c r="AF398" s="278"/>
      <c r="AG398" s="54"/>
      <c r="AH398" s="279"/>
      <c r="AI398" s="279"/>
      <c r="AJ398" s="279"/>
      <c r="AK398" s="279"/>
      <c r="AL398" s="279"/>
      <c r="AM398" s="279"/>
      <c r="AN398" s="279"/>
      <c r="AO398" s="279"/>
      <c r="AP398" s="279"/>
      <c r="AQ398" s="279"/>
      <c r="AR398" s="279"/>
      <c r="AS398" s="279"/>
      <c r="AT398" s="279"/>
      <c r="AU398" s="279"/>
      <c r="AV398" s="279"/>
      <c r="AW398" s="80"/>
    </row>
    <row r="399" spans="1:49" ht="12.95" customHeight="1" x14ac:dyDescent="0.25">
      <c r="A399" s="90"/>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c r="AA399" s="67"/>
      <c r="AB399" s="67"/>
      <c r="AC399" s="67"/>
      <c r="AD399" s="67"/>
      <c r="AE399" s="67"/>
      <c r="AF399" s="67"/>
      <c r="AG399" s="67"/>
      <c r="AH399" s="67"/>
      <c r="AI399" s="67"/>
      <c r="AJ399" s="67"/>
      <c r="AK399" s="67"/>
      <c r="AL399" s="67"/>
      <c r="AM399" s="67"/>
      <c r="AN399" s="67"/>
      <c r="AO399" s="67"/>
      <c r="AP399" s="67"/>
      <c r="AQ399" s="67"/>
      <c r="AR399" s="67"/>
      <c r="AS399" s="67"/>
      <c r="AT399" s="67"/>
      <c r="AU399" s="67"/>
      <c r="AV399" s="67"/>
      <c r="AW399" s="91"/>
    </row>
  </sheetData>
  <sheetProtection algorithmName="SHA-512" hashValue="t0x7JHCDRdRwUny3fqI37Qet0UC7N8mM6n/FKCK76bqaogGLiZxUf3rcEMAoFB6P6m6neYfsmEPIIhmXbPC2/w==" saltValue="TabuvLqtmZ/o7RzjdNOjsA==" spinCount="100000" sheet="1" objects="1" scenarios="1"/>
  <mergeCells count="445">
    <mergeCell ref="B255:AV255"/>
    <mergeCell ref="AB224:AH224"/>
    <mergeCell ref="AJ224:AN224"/>
    <mergeCell ref="AP224:AV224"/>
    <mergeCell ref="D224:R224"/>
    <mergeCell ref="T224:Z224"/>
    <mergeCell ref="D223:R223"/>
    <mergeCell ref="T222:Z222"/>
    <mergeCell ref="AB222:AH222"/>
    <mergeCell ref="AJ222:AN222"/>
    <mergeCell ref="AA241:AK241"/>
    <mergeCell ref="D245:R245"/>
    <mergeCell ref="D250:R250"/>
    <mergeCell ref="T250:Z250"/>
    <mergeCell ref="T245:Z245"/>
    <mergeCell ref="AB245:AN245"/>
    <mergeCell ref="B230:AV233"/>
    <mergeCell ref="T244:Z244"/>
    <mergeCell ref="AB250:AN250"/>
    <mergeCell ref="AP250:AV250"/>
    <mergeCell ref="AP245:AV245"/>
    <mergeCell ref="D244:R244"/>
    <mergeCell ref="D247:R247"/>
    <mergeCell ref="AB244:AN244"/>
    <mergeCell ref="AN220:AV220"/>
    <mergeCell ref="AA220:AL220"/>
    <mergeCell ref="T223:Z223"/>
    <mergeCell ref="AB223:AH223"/>
    <mergeCell ref="AJ223:AN223"/>
    <mergeCell ref="AP223:AV223"/>
    <mergeCell ref="D200:L200"/>
    <mergeCell ref="N200:R200"/>
    <mergeCell ref="AJ200:AN200"/>
    <mergeCell ref="AB200:AH200"/>
    <mergeCell ref="AN210:AV210"/>
    <mergeCell ref="AP214:AV214"/>
    <mergeCell ref="AP213:AV213"/>
    <mergeCell ref="AA210:AL210"/>
    <mergeCell ref="D214:R214"/>
    <mergeCell ref="T214:Z214"/>
    <mergeCell ref="AJ214:AN214"/>
    <mergeCell ref="AB213:AH213"/>
    <mergeCell ref="AB214:AH214"/>
    <mergeCell ref="T212:Z212"/>
    <mergeCell ref="AJ212:AN212"/>
    <mergeCell ref="D213:R213"/>
    <mergeCell ref="T213:Z213"/>
    <mergeCell ref="AJ213:AN213"/>
    <mergeCell ref="D204:L204"/>
    <mergeCell ref="N204:R204"/>
    <mergeCell ref="T204:Z204"/>
    <mergeCell ref="AB204:AH204"/>
    <mergeCell ref="AJ204:AN204"/>
    <mergeCell ref="AP204:AV204"/>
    <mergeCell ref="AB203:AH203"/>
    <mergeCell ref="AJ203:AN203"/>
    <mergeCell ref="AP203:AV203"/>
    <mergeCell ref="D203:L203"/>
    <mergeCell ref="N203:R203"/>
    <mergeCell ref="T203:Z203"/>
    <mergeCell ref="D202:L202"/>
    <mergeCell ref="N202:R202"/>
    <mergeCell ref="T202:Z202"/>
    <mergeCell ref="AB202:AH202"/>
    <mergeCell ref="T201:Z201"/>
    <mergeCell ref="AB201:AH201"/>
    <mergeCell ref="AJ201:AN201"/>
    <mergeCell ref="AN185:AV185"/>
    <mergeCell ref="AA185:AK185"/>
    <mergeCell ref="Z188:AN188"/>
    <mergeCell ref="D189:R189"/>
    <mergeCell ref="T189:X189"/>
    <mergeCell ref="Z189:AN189"/>
    <mergeCell ref="AP189:AV189"/>
    <mergeCell ref="B281:AL281"/>
    <mergeCell ref="Q386:AV388"/>
    <mergeCell ref="D248:R248"/>
    <mergeCell ref="D249:R249"/>
    <mergeCell ref="AB246:AN246"/>
    <mergeCell ref="AB247:AN247"/>
    <mergeCell ref="AB248:AN248"/>
    <mergeCell ref="AB249:AN249"/>
    <mergeCell ref="Z320:AJ320"/>
    <mergeCell ref="AB260:AN260"/>
    <mergeCell ref="AB261:AN261"/>
    <mergeCell ref="AP261:AV261"/>
    <mergeCell ref="D262:R262"/>
    <mergeCell ref="T260:Z260"/>
    <mergeCell ref="D263:R263"/>
    <mergeCell ref="T263:Z263"/>
    <mergeCell ref="AB263:AN263"/>
    <mergeCell ref="D272:R272"/>
    <mergeCell ref="AP263:AV263"/>
    <mergeCell ref="T271:Z271"/>
    <mergeCell ref="AN269:AV269"/>
    <mergeCell ref="T262:Z262"/>
    <mergeCell ref="AB262:AN262"/>
    <mergeCell ref="B352:L352"/>
    <mergeCell ref="Z1:AW1"/>
    <mergeCell ref="Z2:AW2"/>
    <mergeCell ref="B376:AV379"/>
    <mergeCell ref="D273:R273"/>
    <mergeCell ref="T273:Z273"/>
    <mergeCell ref="AB273:AN273"/>
    <mergeCell ref="AP273:AV273"/>
    <mergeCell ref="D275:R275"/>
    <mergeCell ref="D274:R274"/>
    <mergeCell ref="T274:Z274"/>
    <mergeCell ref="AB274:AN274"/>
    <mergeCell ref="AP274:AV274"/>
    <mergeCell ref="AN281:AV281"/>
    <mergeCell ref="T275:Z275"/>
    <mergeCell ref="AB275:AN275"/>
    <mergeCell ref="AP275:AV275"/>
    <mergeCell ref="Z340:AJ340"/>
    <mergeCell ref="AL340:AV340"/>
    <mergeCell ref="AL322:AV322"/>
    <mergeCell ref="B331:L331"/>
    <mergeCell ref="N331:X331"/>
    <mergeCell ref="Z331:AJ331"/>
    <mergeCell ref="AL320:AV320"/>
    <mergeCell ref="AN295:AV295"/>
    <mergeCell ref="AP244:AV244"/>
    <mergeCell ref="AP246:AV246"/>
    <mergeCell ref="AP247:AV247"/>
    <mergeCell ref="D246:R246"/>
    <mergeCell ref="AN241:AV241"/>
    <mergeCell ref="T243:Z243"/>
    <mergeCell ref="AP188:AV188"/>
    <mergeCell ref="AP262:AV262"/>
    <mergeCell ref="B257:AL257"/>
    <mergeCell ref="D251:R251"/>
    <mergeCell ref="T251:Z251"/>
    <mergeCell ref="AB251:AN251"/>
    <mergeCell ref="AP251:AV251"/>
    <mergeCell ref="AP248:AV248"/>
    <mergeCell ref="AP249:AV249"/>
    <mergeCell ref="AJ202:AN202"/>
    <mergeCell ref="N201:R201"/>
    <mergeCell ref="D188:R188"/>
    <mergeCell ref="T188:X188"/>
    <mergeCell ref="AN198:AV198"/>
    <mergeCell ref="AP201:AV201"/>
    <mergeCell ref="Z198:AK198"/>
    <mergeCell ref="AP202:AV202"/>
    <mergeCell ref="D201:L201"/>
    <mergeCell ref="B269:AL269"/>
    <mergeCell ref="T272:Z272"/>
    <mergeCell ref="AB272:AN272"/>
    <mergeCell ref="AP272:AV272"/>
    <mergeCell ref="AP260:AV260"/>
    <mergeCell ref="AN257:AV257"/>
    <mergeCell ref="D260:R260"/>
    <mergeCell ref="D261:R261"/>
    <mergeCell ref="T261:Z261"/>
    <mergeCell ref="T259:Z259"/>
    <mergeCell ref="B267:AV267"/>
    <mergeCell ref="D164:Z164"/>
    <mergeCell ref="D165:Z165"/>
    <mergeCell ref="AP144:AV144"/>
    <mergeCell ref="AP145:AV145"/>
    <mergeCell ref="AP155:AV155"/>
    <mergeCell ref="AP154:AV154"/>
    <mergeCell ref="AP177:AV177"/>
    <mergeCell ref="B151:AL151"/>
    <mergeCell ref="AB155:AF155"/>
    <mergeCell ref="AB153:AF153"/>
    <mergeCell ref="AH153:AN153"/>
    <mergeCell ref="AH154:AN154"/>
    <mergeCell ref="AH155:AN155"/>
    <mergeCell ref="AB154:AF154"/>
    <mergeCell ref="AB167:AN167"/>
    <mergeCell ref="AP167:AV167"/>
    <mergeCell ref="D166:Z166"/>
    <mergeCell ref="D167:Z167"/>
    <mergeCell ref="AD161:AL161"/>
    <mergeCell ref="D145:R145"/>
    <mergeCell ref="T145:Z145"/>
    <mergeCell ref="D155:R155"/>
    <mergeCell ref="AB166:AN166"/>
    <mergeCell ref="AP166:AV166"/>
    <mergeCell ref="AN117:AV117"/>
    <mergeCell ref="D122:P122"/>
    <mergeCell ref="AP122:AV122"/>
    <mergeCell ref="R119:AA119"/>
    <mergeCell ref="D132:R132"/>
    <mergeCell ref="T132:Z132"/>
    <mergeCell ref="AB132:AN132"/>
    <mergeCell ref="AP132:AV132"/>
    <mergeCell ref="D144:R144"/>
    <mergeCell ref="T143:Z143"/>
    <mergeCell ref="T144:Z144"/>
    <mergeCell ref="AB143:AN143"/>
    <mergeCell ref="AB144:AN144"/>
    <mergeCell ref="AN151:AV151"/>
    <mergeCell ref="AP133:AV133"/>
    <mergeCell ref="AP164:AV164"/>
    <mergeCell ref="AB165:AN165"/>
    <mergeCell ref="D110:R110"/>
    <mergeCell ref="T110:Z110"/>
    <mergeCell ref="AB110:AN110"/>
    <mergeCell ref="AP110:AV110"/>
    <mergeCell ref="D111:R111"/>
    <mergeCell ref="T111:Z111"/>
    <mergeCell ref="AB111:AN111"/>
    <mergeCell ref="AP111:AV111"/>
    <mergeCell ref="T131:Z131"/>
    <mergeCell ref="Z117:AK117"/>
    <mergeCell ref="AC123:AN123"/>
    <mergeCell ref="R122:AA122"/>
    <mergeCell ref="AC122:AN122"/>
    <mergeCell ref="D123:P123"/>
    <mergeCell ref="R123:AA123"/>
    <mergeCell ref="AP123:AV123"/>
    <mergeCell ref="D121:P121"/>
    <mergeCell ref="R121:AA121"/>
    <mergeCell ref="AC121:AN121"/>
    <mergeCell ref="AP120:AV120"/>
    <mergeCell ref="Z322:AJ322"/>
    <mergeCell ref="N319:X319"/>
    <mergeCell ref="N317:X317"/>
    <mergeCell ref="B365:AV368"/>
    <mergeCell ref="AB164:AN164"/>
    <mergeCell ref="D133:R133"/>
    <mergeCell ref="D134:R134"/>
    <mergeCell ref="T133:Z133"/>
    <mergeCell ref="T134:Z134"/>
    <mergeCell ref="AB133:AN133"/>
    <mergeCell ref="AB134:AN134"/>
    <mergeCell ref="AP165:AV165"/>
    <mergeCell ref="AP134:AV134"/>
    <mergeCell ref="D135:R135"/>
    <mergeCell ref="T135:Z135"/>
    <mergeCell ref="AB135:AN135"/>
    <mergeCell ref="AP135:AV135"/>
    <mergeCell ref="D163:Z163"/>
    <mergeCell ref="AN161:AV161"/>
    <mergeCell ref="T155:Z155"/>
    <mergeCell ref="AB145:AN145"/>
    <mergeCell ref="T153:Z153"/>
    <mergeCell ref="D154:R154"/>
    <mergeCell ref="T154:Z154"/>
    <mergeCell ref="T109:Z109"/>
    <mergeCell ref="AN107:AV107"/>
    <mergeCell ref="T99:Z99"/>
    <mergeCell ref="D100:R100"/>
    <mergeCell ref="AC119:AK119"/>
    <mergeCell ref="D120:P120"/>
    <mergeCell ref="R120:AA120"/>
    <mergeCell ref="AC120:AN120"/>
    <mergeCell ref="B398:P398"/>
    <mergeCell ref="R398:AF398"/>
    <mergeCell ref="AH398:AV398"/>
    <mergeCell ref="AH283:AN283"/>
    <mergeCell ref="AN385:AV385"/>
    <mergeCell ref="B394:P394"/>
    <mergeCell ref="R394:AF394"/>
    <mergeCell ref="AH394:AV394"/>
    <mergeCell ref="B396:P396"/>
    <mergeCell ref="R396:AF396"/>
    <mergeCell ref="AH396:AV396"/>
    <mergeCell ref="B395:P395"/>
    <mergeCell ref="AP285:AV285"/>
    <mergeCell ref="AN293:AV293"/>
    <mergeCell ref="B397:P397"/>
    <mergeCell ref="AL319:AV319"/>
    <mergeCell ref="D68:P68"/>
    <mergeCell ref="B53:H53"/>
    <mergeCell ref="AC66:AN66"/>
    <mergeCell ref="AP66:AV66"/>
    <mergeCell ref="AN359:AV359"/>
    <mergeCell ref="AL331:AV331"/>
    <mergeCell ref="N353:T353"/>
    <mergeCell ref="AN141:AV141"/>
    <mergeCell ref="D80:P80"/>
    <mergeCell ref="R80:AA80"/>
    <mergeCell ref="AC80:AN80"/>
    <mergeCell ref="D81:P81"/>
    <mergeCell ref="T91:Z91"/>
    <mergeCell ref="AP91:AV91"/>
    <mergeCell ref="AB90:AN90"/>
    <mergeCell ref="AB91:AN91"/>
    <mergeCell ref="T89:Z89"/>
    <mergeCell ref="D90:R90"/>
    <mergeCell ref="T90:Z90"/>
    <mergeCell ref="AP90:AV90"/>
    <mergeCell ref="D101:R101"/>
    <mergeCell ref="T101:Z101"/>
    <mergeCell ref="AB101:AN101"/>
    <mergeCell ref="AP101:AV101"/>
    <mergeCell ref="V53:AB53"/>
    <mergeCell ref="AP80:AV80"/>
    <mergeCell ref="AP64:AV64"/>
    <mergeCell ref="R67:AA67"/>
    <mergeCell ref="R81:AA81"/>
    <mergeCell ref="AC81:AN81"/>
    <mergeCell ref="AP81:AV81"/>
    <mergeCell ref="R78:AA78"/>
    <mergeCell ref="Z75:AK75"/>
    <mergeCell ref="AC65:AN65"/>
    <mergeCell ref="AP65:AV65"/>
    <mergeCell ref="J48:T48"/>
    <mergeCell ref="D67:P67"/>
    <mergeCell ref="AC67:AN67"/>
    <mergeCell ref="R64:AA64"/>
    <mergeCell ref="AC64:AN64"/>
    <mergeCell ref="AN59:AV59"/>
    <mergeCell ref="AN50:AV50"/>
    <mergeCell ref="AC62:AN62"/>
    <mergeCell ref="R63:AA63"/>
    <mergeCell ref="AC63:AN63"/>
    <mergeCell ref="R62:AA62"/>
    <mergeCell ref="AP63:AV63"/>
    <mergeCell ref="D63:P63"/>
    <mergeCell ref="D65:P65"/>
    <mergeCell ref="R61:AA61"/>
    <mergeCell ref="AD53:AJ53"/>
    <mergeCell ref="AL53:AV53"/>
    <mergeCell ref="D66:P66"/>
    <mergeCell ref="AC61:AK61"/>
    <mergeCell ref="R65:AA65"/>
    <mergeCell ref="AC48:AQ48"/>
    <mergeCell ref="R66:AA66"/>
    <mergeCell ref="AA59:AL59"/>
    <mergeCell ref="J53:T53"/>
    <mergeCell ref="AH17:AV17"/>
    <mergeCell ref="R23:AF23"/>
    <mergeCell ref="B18:P18"/>
    <mergeCell ref="AH30:AV30"/>
    <mergeCell ref="AH31:AV31"/>
    <mergeCell ref="AH18:AV18"/>
    <mergeCell ref="B36:P36"/>
    <mergeCell ref="B37:P37"/>
    <mergeCell ref="B48:H48"/>
    <mergeCell ref="AN45:AV45"/>
    <mergeCell ref="R36:AF36"/>
    <mergeCell ref="R37:AF37"/>
    <mergeCell ref="AH20:AV20"/>
    <mergeCell ref="AH36:AV36"/>
    <mergeCell ref="AH37:AV37"/>
    <mergeCell ref="B31:P31"/>
    <mergeCell ref="R31:AF31"/>
    <mergeCell ref="B33:P33"/>
    <mergeCell ref="AH33:AV33"/>
    <mergeCell ref="B23:P23"/>
    <mergeCell ref="AH21:AV21"/>
    <mergeCell ref="AH24:AV24"/>
    <mergeCell ref="AH23:AV23"/>
    <mergeCell ref="R18:AF18"/>
    <mergeCell ref="B20:P20"/>
    <mergeCell ref="R20:AF20"/>
    <mergeCell ref="B15:P15"/>
    <mergeCell ref="D78:P78"/>
    <mergeCell ref="AC78:AN78"/>
    <mergeCell ref="AP78:AV78"/>
    <mergeCell ref="D79:P79"/>
    <mergeCell ref="R79:AA79"/>
    <mergeCell ref="AC79:AN79"/>
    <mergeCell ref="AP79:AV79"/>
    <mergeCell ref="AN75:AV75"/>
    <mergeCell ref="AP62:AV62"/>
    <mergeCell ref="R77:AA77"/>
    <mergeCell ref="AC77:AK77"/>
    <mergeCell ref="R68:AA68"/>
    <mergeCell ref="AC68:AN68"/>
    <mergeCell ref="AP68:AV68"/>
    <mergeCell ref="AP67:AV67"/>
    <mergeCell ref="B30:P30"/>
    <mergeCell ref="R30:AF30"/>
    <mergeCell ref="B17:P17"/>
    <mergeCell ref="D64:P64"/>
    <mergeCell ref="D62:P62"/>
    <mergeCell ref="AH34:AV34"/>
    <mergeCell ref="R17:AF17"/>
    <mergeCell ref="AP284:AV284"/>
    <mergeCell ref="AH284:AN284"/>
    <mergeCell ref="AN87:AV87"/>
    <mergeCell ref="U283:AE283"/>
    <mergeCell ref="N321:X321"/>
    <mergeCell ref="Z321:AJ321"/>
    <mergeCell ref="AL321:AV321"/>
    <mergeCell ref="AN175:AV175"/>
    <mergeCell ref="AH285:AN285"/>
    <mergeCell ref="AP121:AV121"/>
    <mergeCell ref="AC141:AL141"/>
    <mergeCell ref="AA87:AL87"/>
    <mergeCell ref="AA97:AL97"/>
    <mergeCell ref="AA107:AL107"/>
    <mergeCell ref="AB129:AL129"/>
    <mergeCell ref="AN97:AV97"/>
    <mergeCell ref="AL317:AV317"/>
    <mergeCell ref="N318:X318"/>
    <mergeCell ref="Z318:AJ318"/>
    <mergeCell ref="AL318:AV318"/>
    <mergeCell ref="T100:Z100"/>
    <mergeCell ref="AB100:AN100"/>
    <mergeCell ref="AN129:AV129"/>
    <mergeCell ref="AP100:AV100"/>
    <mergeCell ref="V350:AV350"/>
    <mergeCell ref="V351:AV351"/>
    <mergeCell ref="V352:AV352"/>
    <mergeCell ref="V353:AV353"/>
    <mergeCell ref="B322:L322"/>
    <mergeCell ref="N322:X322"/>
    <mergeCell ref="N320:X320"/>
    <mergeCell ref="B320:L320"/>
    <mergeCell ref="B321:L321"/>
    <mergeCell ref="B350:L350"/>
    <mergeCell ref="AN337:AV337"/>
    <mergeCell ref="AN328:AV328"/>
    <mergeCell ref="B349:L349"/>
    <mergeCell ref="N349:T349"/>
    <mergeCell ref="N348:T348"/>
    <mergeCell ref="N350:T350"/>
    <mergeCell ref="N351:T351"/>
    <mergeCell ref="N352:T352"/>
    <mergeCell ref="B353:L353"/>
    <mergeCell ref="V349:AV349"/>
    <mergeCell ref="B340:L340"/>
    <mergeCell ref="N340:X340"/>
    <mergeCell ref="B351:L351"/>
    <mergeCell ref="A6:AW6"/>
    <mergeCell ref="Z319:AJ319"/>
    <mergeCell ref="B24:AF24"/>
    <mergeCell ref="B34:AF34"/>
    <mergeCell ref="N314:X314"/>
    <mergeCell ref="Z314:AJ314"/>
    <mergeCell ref="AL314:AV314"/>
    <mergeCell ref="B315:L315"/>
    <mergeCell ref="N315:X315"/>
    <mergeCell ref="Z315:AJ315"/>
    <mergeCell ref="AL315:AV315"/>
    <mergeCell ref="B314:L314"/>
    <mergeCell ref="Z317:AJ317"/>
    <mergeCell ref="B316:L316"/>
    <mergeCell ref="N316:X316"/>
    <mergeCell ref="Z316:AJ316"/>
    <mergeCell ref="AL316:AV316"/>
    <mergeCell ref="B317:L317"/>
    <mergeCell ref="B21:P21"/>
    <mergeCell ref="R21:AF21"/>
    <mergeCell ref="D91:R91"/>
    <mergeCell ref="B301:AV304"/>
    <mergeCell ref="B318:L318"/>
    <mergeCell ref="B319:L319"/>
  </mergeCells>
  <conditionalFormatting sqref="B15:P15 B18:P18 B21:P21 R21:AF21 R18:AF18 AH18:AV18">
    <cfRule type="cellIs" dxfId="71" priority="142" operator="equal">
      <formula>""</formula>
    </cfRule>
  </conditionalFormatting>
  <conditionalFormatting sqref="B31:P31 R31:AF31">
    <cfRule type="cellIs" dxfId="70" priority="141" operator="equal">
      <formula>""</formula>
    </cfRule>
  </conditionalFormatting>
  <conditionalFormatting sqref="AN45:AV45">
    <cfRule type="cellIs" dxfId="69" priority="126" operator="equal">
      <formula>""</formula>
    </cfRule>
  </conditionalFormatting>
  <conditionalFormatting sqref="B48:H48 J48:T48">
    <cfRule type="cellIs" dxfId="68" priority="105" operator="equal">
      <formula>$AN$45="nein"</formula>
    </cfRule>
  </conditionalFormatting>
  <conditionalFormatting sqref="B53:H53 V53:AB53 AL53:AV53 J53:T53 AD53:AJ53">
    <cfRule type="cellIs" dxfId="67" priority="102" operator="equal">
      <formula>$AN$50="nein"</formula>
    </cfRule>
  </conditionalFormatting>
  <conditionalFormatting sqref="D62:P62 R62:AA62 AC62:AN62 AP62:AV62">
    <cfRule type="cellIs" dxfId="66" priority="100" operator="equal">
      <formula>$AN$59="nein"</formula>
    </cfRule>
  </conditionalFormatting>
  <conditionalFormatting sqref="D78:P78 R78:AA78 AC78:AN78 AP78:AV78">
    <cfRule type="cellIs" dxfId="65" priority="98" operator="equal">
      <formula>$AN$75="nein"</formula>
    </cfRule>
  </conditionalFormatting>
  <conditionalFormatting sqref="D144:R144 T144:Z144 AB144:AN144 AP144:AV144">
    <cfRule type="cellIs" dxfId="64" priority="93" operator="equal">
      <formula>$AN$141="nein"</formula>
    </cfRule>
  </conditionalFormatting>
  <conditionalFormatting sqref="D90:R90 T90:Z90 AB90:AN90 AP90:AV90 D120:P120 R120:AA120 AC120:AN120 AP120:AV120">
    <cfRule type="cellIs" dxfId="63" priority="91" operator="equal">
      <formula>$AN$87="nein"</formula>
    </cfRule>
  </conditionalFormatting>
  <conditionalFormatting sqref="D100:R100 T100:Z100 AB100:AN100 AP100:AV100">
    <cfRule type="cellIs" dxfId="62" priority="90" operator="equal">
      <formula>$AN$97="nein"</formula>
    </cfRule>
  </conditionalFormatting>
  <conditionalFormatting sqref="D110:R110 T110:Z110 AB110:AN110 AP110:AV110">
    <cfRule type="cellIs" dxfId="61" priority="89" operator="equal">
      <formula>$AN$107="nein"</formula>
    </cfRule>
  </conditionalFormatting>
  <conditionalFormatting sqref="AP164:AV164 AB164:AN164 D164:Z164">
    <cfRule type="cellIs" dxfId="60" priority="88" operator="equal">
      <formula>$AN$161="nein"</formula>
    </cfRule>
  </conditionalFormatting>
  <conditionalFormatting sqref="Z188:AN188 T188:X188 D188:R188 AP188:AV188">
    <cfRule type="cellIs" dxfId="59" priority="87" operator="equal">
      <formula>$AN$185="nein"</formula>
    </cfRule>
  </conditionalFormatting>
  <conditionalFormatting sqref="AP244:AV244 AB244:AN244 T244:Z244 D244:R244">
    <cfRule type="cellIs" dxfId="58" priority="86" operator="equal">
      <formula>$AN$241="nein"</formula>
    </cfRule>
  </conditionalFormatting>
  <conditionalFormatting sqref="AP260:AV260 AB260:AN260 T260:Z260 D260:R260">
    <cfRule type="cellIs" dxfId="57" priority="85" operator="equal">
      <formula>$AN$257="nein"</formula>
    </cfRule>
  </conditionalFormatting>
  <conditionalFormatting sqref="AP272:AV272 AB272:AN272 T272:Z272 D272:R272">
    <cfRule type="cellIs" dxfId="56" priority="84" operator="equal">
      <formula>$AN$269="nein"</formula>
    </cfRule>
  </conditionalFormatting>
  <conditionalFormatting sqref="AP284:AV284 AH284:AN285">
    <cfRule type="cellIs" dxfId="55" priority="83" operator="equal">
      <formula>$AN$281="nein"</formula>
    </cfRule>
  </conditionalFormatting>
  <conditionalFormatting sqref="AN385:AV385">
    <cfRule type="cellIs" dxfId="54" priority="81" operator="equal">
      <formula>""</formula>
    </cfRule>
  </conditionalFormatting>
  <conditionalFormatting sqref="D132:R132 T132:Z132 AB132:AN132 AP132:AV132">
    <cfRule type="cellIs" dxfId="53" priority="66" operator="equal">
      <formula>$AN$129="nein"</formula>
    </cfRule>
  </conditionalFormatting>
  <conditionalFormatting sqref="B37:P37 R37:AF37">
    <cfRule type="cellIs" dxfId="52" priority="64" operator="equal">
      <formula>""</formula>
    </cfRule>
  </conditionalFormatting>
  <conditionalFormatting sqref="Q386">
    <cfRule type="cellIs" dxfId="51" priority="63" operator="equal">
      <formula>$AN$385="ja"</formula>
    </cfRule>
  </conditionalFormatting>
  <conditionalFormatting sqref="Z315:AJ316 Z318:AJ318">
    <cfRule type="cellIs" dxfId="50" priority="62" operator="equal">
      <formula>""</formula>
    </cfRule>
  </conditionalFormatting>
  <conditionalFormatting sqref="N315:X318 AL315:AV318">
    <cfRule type="cellIs" dxfId="49" priority="61" operator="equal">
      <formula>""</formula>
    </cfRule>
  </conditionalFormatting>
  <conditionalFormatting sqref="B331:L331 N331:X331 Z331:AJ331 AL331:AV331">
    <cfRule type="cellIs" dxfId="48" priority="59" operator="equal">
      <formula>$AN$328="nein"</formula>
    </cfRule>
  </conditionalFormatting>
  <conditionalFormatting sqref="B340:L340 N340:X340 Z340:AJ340 AL340:AV340">
    <cfRule type="cellIs" dxfId="47" priority="58" operator="equal">
      <formula>$AN$337="nein"</formula>
    </cfRule>
  </conditionalFormatting>
  <conditionalFormatting sqref="N349:T353">
    <cfRule type="cellIs" dxfId="46" priority="57" operator="equal">
      <formula>""</formula>
    </cfRule>
  </conditionalFormatting>
  <conditionalFormatting sqref="V349:AV349">
    <cfRule type="cellIs" dxfId="45" priority="56" operator="equal">
      <formula>$N$81="nein"</formula>
    </cfRule>
  </conditionalFormatting>
  <conditionalFormatting sqref="V350:AV350">
    <cfRule type="cellIs" dxfId="44" priority="55" operator="equal">
      <formula>$N$82="nein"</formula>
    </cfRule>
  </conditionalFormatting>
  <conditionalFormatting sqref="V351:AV351">
    <cfRule type="cellIs" dxfId="43" priority="54" operator="equal">
      <formula>$N$83="nein"</formula>
    </cfRule>
  </conditionalFormatting>
  <conditionalFormatting sqref="AN359:AV359">
    <cfRule type="cellIs" dxfId="42" priority="51" operator="equal">
      <formula>""</formula>
    </cfRule>
  </conditionalFormatting>
  <conditionalFormatting sqref="Z317:AJ317">
    <cfRule type="cellIs" dxfId="41" priority="50" operator="equal">
      <formula>""</formula>
    </cfRule>
  </conditionalFormatting>
  <conditionalFormatting sqref="AH31:AV31">
    <cfRule type="cellIs" dxfId="40" priority="49" operator="equal">
      <formula>""</formula>
    </cfRule>
  </conditionalFormatting>
  <conditionalFormatting sqref="AH24:AV24">
    <cfRule type="cellIs" dxfId="39" priority="46" operator="equal">
      <formula>""</formula>
    </cfRule>
  </conditionalFormatting>
  <conditionalFormatting sqref="AH34:AV34">
    <cfRule type="cellIs" dxfId="38" priority="45" operator="equal">
      <formula>""</formula>
    </cfRule>
  </conditionalFormatting>
  <conditionalFormatting sqref="B34">
    <cfRule type="cellIs" dxfId="37" priority="44" operator="equal">
      <formula>""</formula>
    </cfRule>
  </conditionalFormatting>
  <conditionalFormatting sqref="B24">
    <cfRule type="cellIs" dxfId="36" priority="43" operator="equal">
      <formula>""</formula>
    </cfRule>
  </conditionalFormatting>
  <conditionalFormatting sqref="AP177">
    <cfRule type="cellIs" dxfId="35" priority="40" operator="equal">
      <formula>$AN$185="nein"</formula>
    </cfRule>
  </conditionalFormatting>
  <conditionalFormatting sqref="AN50:AV50">
    <cfRule type="cellIs" dxfId="34" priority="39" operator="equal">
      <formula>""</formula>
    </cfRule>
  </conditionalFormatting>
  <conditionalFormatting sqref="AN59:AV59">
    <cfRule type="cellIs" dxfId="33" priority="38" operator="equal">
      <formula>""</formula>
    </cfRule>
  </conditionalFormatting>
  <conditionalFormatting sqref="AN75:AV75">
    <cfRule type="cellIs" dxfId="32" priority="37" operator="equal">
      <formula>""</formula>
    </cfRule>
  </conditionalFormatting>
  <conditionalFormatting sqref="AN141:AV141">
    <cfRule type="cellIs" dxfId="31" priority="32" operator="equal">
      <formula>""</formula>
    </cfRule>
  </conditionalFormatting>
  <conditionalFormatting sqref="AN87:AV87">
    <cfRule type="cellIs" dxfId="30" priority="30" operator="equal">
      <formula>""</formula>
    </cfRule>
  </conditionalFormatting>
  <conditionalFormatting sqref="AN97:AV97">
    <cfRule type="cellIs" dxfId="29" priority="29" operator="equal">
      <formula>""</formula>
    </cfRule>
  </conditionalFormatting>
  <conditionalFormatting sqref="AN107:AV107">
    <cfRule type="cellIs" dxfId="28" priority="28" operator="equal">
      <formula>""</formula>
    </cfRule>
  </conditionalFormatting>
  <conditionalFormatting sqref="AN129:AV129">
    <cfRule type="cellIs" dxfId="27" priority="27" operator="equal">
      <formula>""</formula>
    </cfRule>
  </conditionalFormatting>
  <conditionalFormatting sqref="AN161:AV161">
    <cfRule type="cellIs" dxfId="26" priority="26" operator="equal">
      <formula>""</formula>
    </cfRule>
  </conditionalFormatting>
  <conditionalFormatting sqref="AN185:AV185">
    <cfRule type="cellIs" dxfId="25" priority="25" operator="equal">
      <formula>""</formula>
    </cfRule>
  </conditionalFormatting>
  <conditionalFormatting sqref="AN175:AV175">
    <cfRule type="cellIs" dxfId="24" priority="24" operator="equal">
      <formula>""</formula>
    </cfRule>
  </conditionalFormatting>
  <conditionalFormatting sqref="AN241:AV241">
    <cfRule type="cellIs" dxfId="23" priority="23" operator="equal">
      <formula>""</formula>
    </cfRule>
  </conditionalFormatting>
  <conditionalFormatting sqref="AN257:AV257">
    <cfRule type="cellIs" dxfId="22" priority="22" operator="equal">
      <formula>""</formula>
    </cfRule>
  </conditionalFormatting>
  <conditionalFormatting sqref="AN269:AV269">
    <cfRule type="cellIs" dxfId="21" priority="21" operator="equal">
      <formula>""</formula>
    </cfRule>
  </conditionalFormatting>
  <conditionalFormatting sqref="AN281:AV281">
    <cfRule type="cellIs" dxfId="20" priority="20" operator="equal">
      <formula>""</formula>
    </cfRule>
  </conditionalFormatting>
  <conditionalFormatting sqref="AN328:AV328">
    <cfRule type="cellIs" dxfId="19" priority="18" operator="equal">
      <formula>""</formula>
    </cfRule>
  </conditionalFormatting>
  <conditionalFormatting sqref="AN337:AV337">
    <cfRule type="cellIs" dxfId="18" priority="17" operator="equal">
      <formula>""</formula>
    </cfRule>
  </conditionalFormatting>
  <conditionalFormatting sqref="AN117:AV117">
    <cfRule type="cellIs" dxfId="17" priority="14" operator="equal">
      <formula>""</formula>
    </cfRule>
  </conditionalFormatting>
  <conditionalFormatting sqref="V352:AV352">
    <cfRule type="cellIs" dxfId="16" priority="162" operator="equal">
      <formula>$N$114="nein"</formula>
    </cfRule>
  </conditionalFormatting>
  <conditionalFormatting sqref="V353:AV353">
    <cfRule type="cellIs" dxfId="15" priority="163" operator="equal">
      <formula>$N$115="nein"</formula>
    </cfRule>
  </conditionalFormatting>
  <conditionalFormatting sqref="D154:R154 T154:Z154 AB154:AF154 AH154:AN154 AP154:AV154">
    <cfRule type="cellIs" dxfId="14" priority="13" operator="equal">
      <formula>$AN$117="nein"</formula>
    </cfRule>
  </conditionalFormatting>
  <conditionalFormatting sqref="AN151:AV151">
    <cfRule type="cellIs" dxfId="13" priority="12" operator="equal">
      <formula>""</formula>
    </cfRule>
  </conditionalFormatting>
  <conditionalFormatting sqref="AN198:AV198">
    <cfRule type="cellIs" dxfId="12" priority="10" operator="equal">
      <formula>""</formula>
    </cfRule>
  </conditionalFormatting>
  <conditionalFormatting sqref="D213:R213 T213:Z213 AB213:AH213 AJ213:AN213">
    <cfRule type="cellIs" dxfId="11" priority="9" operator="equal">
      <formula>$AN$151="nein"</formula>
    </cfRule>
  </conditionalFormatting>
  <conditionalFormatting sqref="AN210:AV210">
    <cfRule type="cellIs" dxfId="10" priority="8" operator="equal">
      <formula>""</formula>
    </cfRule>
  </conditionalFormatting>
  <conditionalFormatting sqref="AN220:AV220">
    <cfRule type="cellIs" dxfId="9" priority="6" operator="equal">
      <formula>""</formula>
    </cfRule>
  </conditionalFormatting>
  <conditionalFormatting sqref="B315:L318">
    <cfRule type="cellIs" dxfId="8" priority="5" operator="equal">
      <formula>""</formula>
    </cfRule>
  </conditionalFormatting>
  <conditionalFormatting sqref="B349:L353">
    <cfRule type="cellIs" dxfId="7" priority="4" operator="equal">
      <formula>$N$81="nein"</formula>
    </cfRule>
  </conditionalFormatting>
  <conditionalFormatting sqref="AN293">
    <cfRule type="cellIs" dxfId="6" priority="3" operator="equal">
      <formula>$AN$281="nein"</formula>
    </cfRule>
  </conditionalFormatting>
  <conditionalFormatting sqref="R396:AF396">
    <cfRule type="cellIs" dxfId="5" priority="2" operator="equal">
      <formula>""</formula>
    </cfRule>
  </conditionalFormatting>
  <conditionalFormatting sqref="R398:AF398">
    <cfRule type="cellIs" dxfId="4" priority="1" operator="equal">
      <formula>""</formula>
    </cfRule>
  </conditionalFormatting>
  <dataValidations count="9">
    <dataValidation type="list" allowBlank="1" showInputMessage="1" showErrorMessage="1" sqref="B21:P21">
      <formula1>"weiblich,männlich,sonstige"</formula1>
    </dataValidation>
    <dataValidation type="list" allowBlank="1" showInputMessage="1" showErrorMessage="1" sqref="R21:AF21">
      <formula1>"ledig/unverheiratet,verheiratet,verwitwet,geschieden,eingetragene Partnerschaft,aufgelöste Partnerschaft"</formula1>
    </dataValidation>
    <dataValidation allowBlank="1" showDropDown="1" showInputMessage="1" showErrorMessage="1" sqref="AH21:AV21"/>
    <dataValidation type="list" allowBlank="1" showInputMessage="1" showErrorMessage="1" sqref="AC62:AN68 AC78:AN81 AC120:AN123">
      <formula1>"betreute Person,betreute Person und Ehegatte,Sonstige"</formula1>
    </dataValidation>
    <dataValidation type="list" allowBlank="1" showInputMessage="1" showErrorMessage="1" sqref="J48:T48 AL53:AV53 AB164:AN167">
      <formula1>"betreute Person,Beistandsperson,Dritte"</formula1>
    </dataValidation>
    <dataValidation type="list" allowBlank="1" showInputMessage="1" showErrorMessage="1" sqref="AN359">
      <formula1>"nein,AHV-Rente,IV-Rente (1/1),IV-Rente (3/4),IV-Rente (1/2),IV-Rente (1/4)"</formula1>
    </dataValidation>
    <dataValidation type="list" allowBlank="1" showInputMessage="1" showErrorMessage="1" sqref="AL315:AV322">
      <formula1>"Betreute Person,Betreute Person und Ehegatte,Sonstige"</formula1>
    </dataValidation>
    <dataValidation type="list" allowBlank="1" showInputMessage="1" showErrorMessage="1" sqref="AN385:AV385 AN45:AV45 AN50:AV50 AN59:AV59 AN75:AV75 AN141:AV141 AN87:AV87 AN97:AV97 AN107:AV107 AN129:AV129 AN161:AV161 AN185:AV185 AN175:AV175 AN241:AV241 AN257:AV257 AN269:AV269 AN281:AV281 AN220:AV220 AN328:AV328 AN337:AV337 N349:T353 AN117:AV117 AN151:AV151 AN198:AV198 AN210:AV210 AN293">
      <formula1>"ja,nein"</formula1>
    </dataValidation>
    <dataValidation type="list" allowBlank="1" showInputMessage="1" showErrorMessage="1" sqref="AB201:AH204">
      <formula1>"Alleineigentum,Miteigentum"</formula1>
    </dataValidation>
  </dataValidations>
  <printOptions horizontalCentered="1"/>
  <pageMargins left="0.31496062992125984" right="0.31496062992125984" top="0.31496062992125984" bottom="0.19685039370078741" header="0" footer="0.19685039370078741"/>
  <pageSetup paperSize="9" fitToHeight="0" orientation="portrait" r:id="rId1"/>
  <headerFooter>
    <oddFooter>Seite &amp;P von &amp;N</oddFooter>
  </headerFooter>
  <rowBreaks count="5" manualBreakCount="5">
    <brk id="83" max="48" man="1"/>
    <brk id="157" max="48" man="1"/>
    <brk id="234" max="48" man="1"/>
    <brk id="305" max="48" man="1"/>
    <brk id="369" max="48" man="1"/>
  </rowBreaks>
  <drawing r:id="rId2"/>
  <extLst>
    <ext xmlns:x14="http://schemas.microsoft.com/office/spreadsheetml/2009/9/main" uri="{78C0D931-6437-407d-A8EE-F0AAD7539E65}">
      <x14:conditionalFormattings>
        <x14:conditionalFormatting xmlns:xm="http://schemas.microsoft.com/office/excel/2006/main">
          <x14:cfRule type="cellIs" priority="164" operator="equal" id="{1DECB7B0-4FEF-4C4B-8AD1-F21D092B9915}">
            <xm:f>'Ergänzungen zum Inventar'!$AN$53="nein"</xm:f>
            <x14:dxf>
              <fill>
                <gradientFill type="path" left="0.5" right="0.5" top="0.5" bottom="0.5">
                  <stop position="0">
                    <color theme="0"/>
                  </stop>
                  <stop position="1">
                    <color theme="5" tint="0.80001220740379042"/>
                  </stop>
                </gradientFill>
              </fill>
            </x14:dxf>
          </x14:cfRule>
          <xm:sqref>D201:L201 N201:R201 T201:Z201 AB201:AH201 AJ201:AN201</xm:sqref>
        </x14:conditionalFormatting>
        <x14:conditionalFormatting xmlns:xm="http://schemas.microsoft.com/office/excel/2006/main">
          <x14:cfRule type="cellIs" priority="165" operator="equal" id="{EB668CEB-06A9-4A84-94F2-6485B927CCAF}">
            <xm:f>'Ergänzungen zum Inventar'!$AN$63="nein"</xm:f>
            <x14:dxf>
              <fill>
                <gradientFill type="path" left="0.5" right="0.5" top="0.5" bottom="0.5">
                  <stop position="0">
                    <color theme="0"/>
                  </stop>
                  <stop position="1">
                    <color theme="5" tint="0.80001220740379042"/>
                  </stop>
                </gradientFill>
              </fill>
            </x14:dxf>
          </x14:cfRule>
          <xm:sqref>AJ223:AN223 AB223:AH223 T223:Z223 D223:R223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Berechnungen!$A$63:$A$94</xm:f>
          </x14:formula1>
          <xm:sqref>J53:T53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BW189"/>
  <sheetViews>
    <sheetView zoomScale="125" zoomScaleNormal="125" zoomScaleSheetLayoutView="160" workbookViewId="0">
      <selection activeCell="BR11" sqref="BR11"/>
    </sheetView>
  </sheetViews>
  <sheetFormatPr baseColWidth="10" defaultColWidth="1.7109375" defaultRowHeight="11.25" x14ac:dyDescent="0.25"/>
  <cols>
    <col min="1" max="48" width="1.7109375" style="55" customWidth="1"/>
    <col min="49" max="49" width="1.5703125" style="194" customWidth="1"/>
    <col min="50" max="16384" width="1.7109375" style="55"/>
  </cols>
  <sheetData>
    <row r="1" spans="1:63" s="53" customFormat="1" ht="9.75" x14ac:dyDescent="0.25">
      <c r="A1" s="52"/>
      <c r="Z1" s="318" t="s">
        <v>443</v>
      </c>
      <c r="AA1" s="318"/>
      <c r="AB1" s="318"/>
      <c r="AC1" s="318"/>
      <c r="AD1" s="318"/>
      <c r="AE1" s="318"/>
      <c r="AF1" s="318"/>
      <c r="AG1" s="318"/>
      <c r="AH1" s="318"/>
      <c r="AI1" s="318"/>
      <c r="AJ1" s="318"/>
      <c r="AK1" s="318"/>
      <c r="AL1" s="318"/>
      <c r="AM1" s="318"/>
      <c r="AN1" s="318"/>
      <c r="AO1" s="318"/>
      <c r="AP1" s="318"/>
      <c r="AQ1" s="318"/>
      <c r="AR1" s="318"/>
      <c r="AS1" s="318"/>
      <c r="AT1" s="318"/>
      <c r="AU1" s="318"/>
      <c r="AV1" s="318"/>
      <c r="AW1" s="318"/>
    </row>
    <row r="2" spans="1:63" s="53" customFormat="1" ht="9.75" x14ac:dyDescent="0.25">
      <c r="A2" s="52"/>
      <c r="Z2" s="319" t="s">
        <v>293</v>
      </c>
      <c r="AA2" s="319"/>
      <c r="AB2" s="319"/>
      <c r="AC2" s="319"/>
      <c r="AD2" s="319"/>
      <c r="AE2" s="319"/>
      <c r="AF2" s="319"/>
      <c r="AG2" s="319"/>
      <c r="AH2" s="319"/>
      <c r="AI2" s="319"/>
      <c r="AJ2" s="319"/>
      <c r="AK2" s="319"/>
      <c r="AL2" s="319"/>
      <c r="AM2" s="319"/>
      <c r="AN2" s="319"/>
      <c r="AO2" s="319"/>
      <c r="AP2" s="319"/>
      <c r="AQ2" s="319"/>
      <c r="AR2" s="319"/>
      <c r="AS2" s="319"/>
      <c r="AT2" s="319"/>
      <c r="AU2" s="319"/>
      <c r="AV2" s="319"/>
      <c r="AW2" s="319"/>
    </row>
    <row r="3" spans="1:63" s="53" customFormat="1" ht="9.75" x14ac:dyDescent="0.25">
      <c r="A3" s="52"/>
      <c r="Z3" s="52" t="s">
        <v>294</v>
      </c>
      <c r="AA3" s="52"/>
      <c r="AB3" s="52"/>
      <c r="AC3" s="52"/>
      <c r="AD3" s="52"/>
      <c r="AE3" s="52"/>
      <c r="AF3" s="52"/>
      <c r="AG3" s="52"/>
      <c r="AH3" s="52"/>
      <c r="AI3" s="52"/>
      <c r="AJ3" s="52"/>
      <c r="AK3" s="52"/>
      <c r="AL3" s="52"/>
      <c r="AM3" s="52"/>
      <c r="AN3" s="52"/>
      <c r="AO3" s="52"/>
      <c r="AP3" s="52"/>
      <c r="AQ3" s="52"/>
      <c r="AR3" s="52"/>
      <c r="AS3" s="52"/>
      <c r="AT3" s="52"/>
      <c r="AU3" s="52"/>
      <c r="AV3" s="52"/>
      <c r="AW3" s="52"/>
    </row>
    <row r="4" spans="1:63" x14ac:dyDescent="0.25">
      <c r="A4" s="54"/>
      <c r="Z4" s="194"/>
      <c r="AA4" s="194"/>
      <c r="AB4" s="194"/>
      <c r="AC4" s="194"/>
      <c r="AD4" s="194"/>
      <c r="AE4" s="194"/>
      <c r="AF4" s="194"/>
      <c r="AG4" s="194"/>
      <c r="AH4" s="194"/>
      <c r="AI4" s="194"/>
      <c r="AJ4" s="194"/>
      <c r="AK4" s="194"/>
      <c r="AL4" s="194"/>
      <c r="AM4" s="194"/>
      <c r="AN4" s="194"/>
      <c r="AO4" s="194"/>
      <c r="AP4" s="194"/>
      <c r="AQ4" s="194"/>
      <c r="AR4" s="194"/>
      <c r="AS4" s="194"/>
      <c r="AT4" s="194"/>
      <c r="AU4" s="194"/>
      <c r="AV4" s="194"/>
    </row>
    <row r="5" spans="1:63" ht="18.75" customHeight="1" x14ac:dyDescent="0.25">
      <c r="A5" s="54"/>
      <c r="Z5" s="194"/>
      <c r="AA5" s="201"/>
      <c r="AB5" s="201"/>
      <c r="AC5" s="201"/>
      <c r="AD5" s="201"/>
      <c r="AE5" s="201"/>
      <c r="AF5" s="201"/>
      <c r="AG5" s="201"/>
      <c r="AH5" s="201"/>
      <c r="AI5" s="201"/>
      <c r="AJ5" s="201"/>
      <c r="AK5" s="201"/>
      <c r="AL5" s="201"/>
      <c r="AM5" s="201"/>
      <c r="AN5" s="201"/>
      <c r="AO5" s="201"/>
      <c r="AP5" s="201"/>
      <c r="AQ5" s="201"/>
      <c r="AR5" s="201"/>
      <c r="AS5" s="201"/>
      <c r="AT5" s="201"/>
      <c r="AU5" s="201"/>
      <c r="AV5" s="201"/>
      <c r="AW5" s="201"/>
    </row>
    <row r="6" spans="1:63" s="183" customFormat="1" ht="20.25" x14ac:dyDescent="0.25">
      <c r="A6" s="182" t="s">
        <v>227</v>
      </c>
      <c r="B6" s="182"/>
      <c r="Z6" s="166"/>
      <c r="AA6" s="166"/>
      <c r="AB6" s="166"/>
      <c r="AC6" s="166"/>
      <c r="AD6" s="166"/>
      <c r="AE6" s="166"/>
      <c r="AF6" s="166"/>
      <c r="AG6" s="166"/>
      <c r="AH6" s="166"/>
      <c r="AI6" s="166"/>
      <c r="AJ6" s="166"/>
      <c r="AK6" s="166"/>
      <c r="AL6" s="166"/>
      <c r="AM6" s="166"/>
      <c r="AN6" s="166"/>
      <c r="AO6" s="166"/>
      <c r="AP6" s="166"/>
      <c r="AQ6" s="166"/>
      <c r="AR6" s="166"/>
      <c r="AS6" s="166"/>
      <c r="AT6" s="166"/>
      <c r="AU6" s="166"/>
      <c r="AV6" s="166"/>
      <c r="AW6" s="166"/>
    </row>
    <row r="7" spans="1:63" ht="10.35" customHeight="1" x14ac:dyDescent="0.25">
      <c r="Z7" s="194"/>
      <c r="AA7" s="194"/>
      <c r="AB7" s="194"/>
      <c r="AC7" s="194"/>
      <c r="AD7" s="194"/>
      <c r="AE7" s="194"/>
      <c r="AF7" s="194"/>
      <c r="AG7" s="194"/>
      <c r="AH7" s="194"/>
      <c r="AI7" s="194"/>
      <c r="AJ7" s="194"/>
      <c r="AK7" s="194"/>
      <c r="AL7" s="194"/>
      <c r="AM7" s="194"/>
      <c r="AN7" s="194"/>
      <c r="AO7" s="194"/>
      <c r="AP7" s="194"/>
      <c r="AQ7" s="194"/>
      <c r="AR7" s="194"/>
      <c r="AS7" s="194"/>
      <c r="AT7" s="194"/>
      <c r="AU7" s="194"/>
      <c r="AV7" s="194"/>
    </row>
    <row r="8" spans="1:63" ht="4.5" customHeight="1" x14ac:dyDescent="0.25">
      <c r="Z8" s="57"/>
      <c r="AA8" s="57"/>
      <c r="AB8" s="57"/>
      <c r="AC8" s="57"/>
      <c r="AD8" s="57"/>
      <c r="AE8" s="57"/>
      <c r="AF8" s="57"/>
      <c r="AG8" s="57"/>
      <c r="AH8" s="57"/>
      <c r="AI8" s="57"/>
      <c r="AJ8" s="57"/>
      <c r="AK8" s="57"/>
      <c r="AL8" s="57"/>
      <c r="AM8" s="57"/>
      <c r="AN8" s="57"/>
      <c r="AO8" s="57"/>
      <c r="AP8" s="57"/>
      <c r="AQ8" s="57"/>
      <c r="AR8" s="57"/>
      <c r="AS8" s="57"/>
      <c r="AT8" s="57"/>
      <c r="AU8" s="57"/>
      <c r="AV8" s="57"/>
      <c r="AW8" s="57"/>
    </row>
    <row r="9" spans="1:63" ht="12.95" customHeight="1" x14ac:dyDescent="0.25">
      <c r="A9" s="149"/>
      <c r="B9" s="148" t="s">
        <v>250</v>
      </c>
      <c r="C9" s="148"/>
      <c r="D9" s="148"/>
      <c r="E9" s="148"/>
      <c r="F9" s="148"/>
      <c r="G9" s="63"/>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82"/>
      <c r="BK9" s="83"/>
    </row>
    <row r="10" spans="1:63" ht="12.95" customHeight="1" x14ac:dyDescent="0.25">
      <c r="A10" s="84"/>
      <c r="B10" s="85" t="s">
        <v>251</v>
      </c>
      <c r="C10" s="85"/>
      <c r="D10" s="85"/>
      <c r="E10" s="85"/>
      <c r="F10" s="85"/>
      <c r="G10" s="85"/>
      <c r="H10" s="85"/>
      <c r="I10" s="85"/>
      <c r="J10" s="85"/>
      <c r="K10" s="85"/>
      <c r="L10" s="85"/>
      <c r="M10" s="85"/>
      <c r="N10" s="85"/>
      <c r="O10" s="85"/>
      <c r="P10" s="85"/>
      <c r="Q10" s="85"/>
      <c r="R10" s="85"/>
      <c r="S10" s="85"/>
      <c r="T10" s="85"/>
      <c r="U10" s="85"/>
      <c r="V10" s="85"/>
      <c r="W10" s="85"/>
      <c r="X10" s="85"/>
      <c r="Y10" s="85"/>
      <c r="Z10" s="85"/>
      <c r="AA10" s="85"/>
      <c r="AB10" s="85"/>
      <c r="AC10" s="85"/>
      <c r="AD10" s="85"/>
      <c r="AE10" s="85"/>
      <c r="AF10" s="85"/>
      <c r="AG10" s="85"/>
      <c r="AH10" s="85"/>
      <c r="AI10" s="85"/>
      <c r="AJ10" s="85"/>
      <c r="AK10" s="85"/>
      <c r="AL10" s="85"/>
      <c r="AM10" s="85"/>
      <c r="AN10" s="85"/>
      <c r="AO10" s="85"/>
      <c r="AP10" s="85"/>
      <c r="AQ10" s="85"/>
      <c r="AR10" s="85"/>
      <c r="AS10" s="85"/>
      <c r="AT10" s="85"/>
      <c r="AU10" s="85"/>
      <c r="AV10" s="85"/>
      <c r="AW10" s="86"/>
    </row>
    <row r="11" spans="1:63" ht="5.25" customHeight="1" x14ac:dyDescent="0.25"/>
    <row r="12" spans="1:63" ht="12.95" customHeight="1" x14ac:dyDescent="0.25">
      <c r="A12" s="81"/>
      <c r="B12" s="148" t="s">
        <v>252</v>
      </c>
      <c r="C12" s="148"/>
      <c r="D12" s="148"/>
      <c r="E12" s="148"/>
      <c r="F12" s="148"/>
      <c r="G12" s="148"/>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c r="AM12" s="63"/>
      <c r="AN12" s="63"/>
      <c r="AO12" s="63"/>
      <c r="AP12" s="63"/>
      <c r="AQ12" s="63"/>
      <c r="AR12" s="63"/>
      <c r="AS12" s="63"/>
      <c r="AT12" s="63"/>
      <c r="AU12" s="63"/>
      <c r="AV12" s="63"/>
      <c r="AW12" s="82"/>
      <c r="BK12" s="83"/>
    </row>
    <row r="13" spans="1:63" ht="5.0999999999999996" customHeight="1" x14ac:dyDescent="0.25"/>
    <row r="14" spans="1:63" ht="5.0999999999999996" customHeight="1" x14ac:dyDescent="0.25">
      <c r="A14" s="87"/>
      <c r="B14" s="64"/>
      <c r="C14" s="64"/>
      <c r="D14" s="64"/>
      <c r="E14" s="64"/>
      <c r="F14" s="64"/>
      <c r="G14" s="64"/>
      <c r="H14" s="64"/>
      <c r="I14" s="64"/>
      <c r="J14" s="64"/>
      <c r="K14" s="64"/>
      <c r="L14" s="64"/>
      <c r="M14" s="64"/>
      <c r="N14" s="64"/>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64"/>
      <c r="AU14" s="64"/>
      <c r="AV14" s="64"/>
      <c r="AW14" s="88"/>
    </row>
    <row r="15" spans="1:63" ht="12.95" customHeight="1" x14ac:dyDescent="0.25">
      <c r="A15" s="89"/>
      <c r="B15" s="246" t="s">
        <v>253</v>
      </c>
      <c r="C15" s="246"/>
      <c r="D15" s="246"/>
      <c r="E15" s="246"/>
      <c r="F15" s="246"/>
      <c r="G15" s="246"/>
      <c r="H15" s="246"/>
      <c r="I15" s="246"/>
      <c r="J15" s="246"/>
      <c r="K15" s="246"/>
      <c r="L15" s="246"/>
      <c r="M15" s="246"/>
      <c r="N15" s="246"/>
      <c r="O15" s="246"/>
      <c r="P15" s="246"/>
      <c r="Q15" s="246"/>
      <c r="R15" s="246"/>
      <c r="S15" s="246"/>
      <c r="T15" s="246"/>
      <c r="U15" s="246"/>
      <c r="V15" s="246"/>
      <c r="W15" s="246"/>
      <c r="X15" s="246"/>
      <c r="Y15" s="54"/>
      <c r="Z15" s="246" t="s">
        <v>254</v>
      </c>
      <c r="AA15" s="246"/>
      <c r="AB15" s="246"/>
      <c r="AC15" s="246"/>
      <c r="AD15" s="246"/>
      <c r="AE15" s="246"/>
      <c r="AF15" s="246"/>
      <c r="AG15" s="246"/>
      <c r="AH15" s="246"/>
      <c r="AI15" s="246"/>
      <c r="AJ15" s="246"/>
      <c r="AK15" s="246"/>
      <c r="AL15" s="246"/>
      <c r="AM15" s="246"/>
      <c r="AN15" s="246"/>
      <c r="AO15" s="246"/>
      <c r="AP15" s="246"/>
      <c r="AQ15" s="246"/>
      <c r="AR15" s="246"/>
      <c r="AS15" s="246"/>
      <c r="AT15" s="246"/>
      <c r="AU15" s="246"/>
      <c r="AV15" s="246"/>
      <c r="AW15" s="80"/>
    </row>
    <row r="16" spans="1:63" ht="12.95" customHeight="1" x14ac:dyDescent="0.25">
      <c r="A16" s="89"/>
      <c r="B16" s="320" t="str">
        <f>Berechnungen!K44</f>
        <v xml:space="preserve"> </v>
      </c>
      <c r="C16" s="320"/>
      <c r="D16" s="320"/>
      <c r="E16" s="320"/>
      <c r="F16" s="320"/>
      <c r="G16" s="320"/>
      <c r="H16" s="320"/>
      <c r="I16" s="320"/>
      <c r="J16" s="320"/>
      <c r="K16" s="320"/>
      <c r="L16" s="320"/>
      <c r="M16" s="320"/>
      <c r="N16" s="320"/>
      <c r="O16" s="320"/>
      <c r="P16" s="320"/>
      <c r="Q16" s="320"/>
      <c r="R16" s="320"/>
      <c r="S16" s="320"/>
      <c r="T16" s="320"/>
      <c r="U16" s="320"/>
      <c r="V16" s="320"/>
      <c r="W16" s="320"/>
      <c r="X16" s="320"/>
      <c r="Y16" s="54"/>
      <c r="Z16" s="320" t="str">
        <f>Berechnungen!K45</f>
        <v xml:space="preserve"> </v>
      </c>
      <c r="AA16" s="320"/>
      <c r="AB16" s="320"/>
      <c r="AC16" s="320"/>
      <c r="AD16" s="320"/>
      <c r="AE16" s="320"/>
      <c r="AF16" s="320"/>
      <c r="AG16" s="320"/>
      <c r="AH16" s="320"/>
      <c r="AI16" s="320"/>
      <c r="AJ16" s="320"/>
      <c r="AK16" s="320"/>
      <c r="AL16" s="320"/>
      <c r="AM16" s="320"/>
      <c r="AN16" s="320"/>
      <c r="AO16" s="320"/>
      <c r="AP16" s="320"/>
      <c r="AQ16" s="320"/>
      <c r="AR16" s="320"/>
      <c r="AS16" s="320"/>
      <c r="AT16" s="320"/>
      <c r="AU16" s="320"/>
      <c r="AV16" s="320"/>
      <c r="AW16" s="80"/>
    </row>
    <row r="17" spans="1:63" ht="5.0999999999999996" customHeight="1" x14ac:dyDescent="0.25">
      <c r="A17" s="90"/>
      <c r="B17" s="67"/>
      <c r="C17" s="67"/>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91"/>
    </row>
    <row r="18" spans="1:63" ht="4.5" customHeight="1" x14ac:dyDescent="0.25"/>
    <row r="19" spans="1:63" s="169" customFormat="1" ht="12.95" customHeight="1" x14ac:dyDescent="0.25">
      <c r="A19" s="167"/>
      <c r="B19" s="150" t="s">
        <v>352</v>
      </c>
      <c r="C19" s="150"/>
      <c r="D19" s="150"/>
      <c r="E19" s="150"/>
      <c r="F19" s="150"/>
      <c r="G19" s="150"/>
      <c r="H19" s="150"/>
      <c r="I19" s="150"/>
      <c r="J19" s="150"/>
      <c r="K19" s="151"/>
      <c r="L19" s="151"/>
      <c r="M19" s="151"/>
      <c r="N19" s="151"/>
      <c r="O19" s="151"/>
      <c r="P19" s="151"/>
      <c r="Q19" s="151"/>
      <c r="R19" s="151"/>
      <c r="S19" s="151"/>
      <c r="T19" s="151"/>
      <c r="U19" s="151"/>
      <c r="V19" s="151"/>
      <c r="W19" s="151"/>
      <c r="X19" s="151"/>
      <c r="Y19" s="151"/>
      <c r="Z19" s="151"/>
      <c r="AA19" s="151"/>
      <c r="AB19" s="151"/>
      <c r="AC19" s="151"/>
      <c r="AD19" s="151"/>
      <c r="AE19" s="151"/>
      <c r="AF19" s="151"/>
      <c r="AG19" s="151"/>
      <c r="AH19" s="151"/>
      <c r="AI19" s="151"/>
      <c r="AJ19" s="151"/>
      <c r="AK19" s="151"/>
      <c r="AL19" s="151"/>
      <c r="AM19" s="151"/>
      <c r="AN19" s="151"/>
      <c r="AO19" s="151"/>
      <c r="AP19" s="151"/>
      <c r="AQ19" s="151"/>
      <c r="AR19" s="151"/>
      <c r="AS19" s="151"/>
      <c r="AT19" s="151"/>
      <c r="AU19" s="151"/>
      <c r="AV19" s="151"/>
      <c r="AW19" s="168"/>
      <c r="BK19" s="170"/>
    </row>
    <row r="20" spans="1:63" ht="5.0999999999999996" customHeight="1" x14ac:dyDescent="0.25">
      <c r="BK20" s="83"/>
    </row>
    <row r="21" spans="1:63" ht="5.0999999999999996" customHeight="1" x14ac:dyDescent="0.25">
      <c r="A21" s="87"/>
      <c r="B21" s="64"/>
      <c r="C21" s="64"/>
      <c r="D21" s="64"/>
      <c r="E21" s="64"/>
      <c r="F21" s="64"/>
      <c r="G21" s="64"/>
      <c r="H21" s="64"/>
      <c r="I21" s="64"/>
      <c r="J21" s="64"/>
      <c r="K21" s="64"/>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88"/>
      <c r="BK21" s="83"/>
    </row>
    <row r="22" spans="1:63" ht="12.95" customHeight="1" x14ac:dyDescent="0.25">
      <c r="A22" s="89"/>
      <c r="B22" s="181" t="s">
        <v>30</v>
      </c>
      <c r="C22" s="181"/>
      <c r="D22" s="181"/>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81"/>
      <c r="AQ22" s="181"/>
      <c r="AR22" s="181"/>
      <c r="AS22" s="181"/>
      <c r="AT22" s="181"/>
      <c r="AU22" s="181"/>
      <c r="AV22" s="181"/>
      <c r="AW22" s="80"/>
      <c r="BK22" s="83"/>
    </row>
    <row r="23" spans="1:63" ht="5.0999999999999996" customHeight="1" x14ac:dyDescent="0.25">
      <c r="A23" s="89"/>
      <c r="B23" s="54"/>
      <c r="C23" s="54"/>
      <c r="D23" s="54"/>
      <c r="E23" s="54"/>
      <c r="F23" s="54"/>
      <c r="G23" s="54"/>
      <c r="H23" s="54"/>
      <c r="I23" s="54"/>
      <c r="J23" s="54"/>
      <c r="K23" s="54"/>
      <c r="L23" s="54"/>
      <c r="M23" s="54"/>
      <c r="N23" s="54"/>
      <c r="O23" s="54"/>
      <c r="P23" s="54"/>
      <c r="Q23" s="54"/>
      <c r="R23" s="54"/>
      <c r="S23" s="54"/>
      <c r="T23" s="54"/>
      <c r="U23" s="54"/>
      <c r="V23" s="54"/>
      <c r="W23" s="54"/>
      <c r="X23" s="54"/>
      <c r="Y23" s="54"/>
      <c r="Z23" s="54"/>
      <c r="AA23" s="54"/>
      <c r="AB23" s="54"/>
      <c r="AC23" s="54"/>
      <c r="AD23" s="54"/>
      <c r="AE23" s="54"/>
      <c r="AF23" s="54"/>
      <c r="AG23" s="54"/>
      <c r="AH23" s="54"/>
      <c r="AI23" s="54"/>
      <c r="AJ23" s="54"/>
      <c r="AK23" s="54"/>
      <c r="AL23" s="54"/>
      <c r="AM23" s="54"/>
      <c r="AN23" s="54"/>
      <c r="AO23" s="54"/>
      <c r="AP23" s="54"/>
      <c r="AQ23" s="54"/>
      <c r="AR23" s="54"/>
      <c r="AS23" s="54"/>
      <c r="AT23" s="54"/>
      <c r="AU23" s="54"/>
      <c r="AV23" s="54"/>
      <c r="AW23" s="80"/>
      <c r="BK23" s="83"/>
    </row>
    <row r="24" spans="1:63" ht="12.95" customHeight="1" x14ac:dyDescent="0.25">
      <c r="A24" s="89"/>
      <c r="B24" s="54" t="s">
        <v>32</v>
      </c>
      <c r="C24" s="54"/>
      <c r="D24" s="54"/>
      <c r="E24" s="54"/>
      <c r="F24" s="54"/>
      <c r="G24" s="54"/>
      <c r="H24" s="54"/>
      <c r="I24" s="54"/>
      <c r="J24" s="54" t="s">
        <v>319</v>
      </c>
      <c r="K24" s="54"/>
      <c r="L24" s="54"/>
      <c r="M24" s="54"/>
      <c r="N24" s="54"/>
      <c r="O24" s="54"/>
      <c r="P24" s="54"/>
      <c r="Q24" s="54"/>
      <c r="R24" s="54"/>
      <c r="S24" s="54"/>
      <c r="T24" s="54"/>
      <c r="U24" s="54"/>
      <c r="V24" s="54" t="s">
        <v>33</v>
      </c>
      <c r="W24" s="54"/>
      <c r="X24" s="54"/>
      <c r="Y24" s="54"/>
      <c r="Z24" s="54"/>
      <c r="AA24" s="54"/>
      <c r="AB24" s="54"/>
      <c r="AC24" s="54"/>
      <c r="AD24" s="54" t="s">
        <v>31</v>
      </c>
      <c r="AE24" s="54"/>
      <c r="AF24" s="54"/>
      <c r="AG24" s="54"/>
      <c r="AH24" s="54"/>
      <c r="AI24" s="54"/>
      <c r="AJ24" s="54"/>
      <c r="AK24" s="54"/>
      <c r="AL24" s="54" t="s">
        <v>317</v>
      </c>
      <c r="AM24" s="54"/>
      <c r="AN24" s="54"/>
      <c r="AO24" s="54"/>
      <c r="AP24" s="54"/>
      <c r="AQ24" s="54"/>
      <c r="AR24" s="54"/>
      <c r="AS24" s="54"/>
      <c r="AT24" s="54"/>
      <c r="AU24" s="54"/>
      <c r="AV24" s="54"/>
      <c r="AW24" s="80"/>
      <c r="AX24" s="54"/>
      <c r="AY24" s="54"/>
      <c r="AZ24" s="54"/>
      <c r="BA24" s="54"/>
      <c r="BB24" s="54"/>
      <c r="BC24" s="54"/>
      <c r="BD24" s="54"/>
      <c r="BE24" s="54"/>
      <c r="BF24" s="54"/>
      <c r="BG24" s="54"/>
      <c r="BK24" s="83"/>
    </row>
    <row r="25" spans="1:63" ht="12.95" customHeight="1" x14ac:dyDescent="0.25">
      <c r="A25" s="89"/>
      <c r="B25" s="260"/>
      <c r="C25" s="260"/>
      <c r="D25" s="260"/>
      <c r="E25" s="260"/>
      <c r="F25" s="260"/>
      <c r="G25" s="260"/>
      <c r="H25" s="260"/>
      <c r="I25" s="54"/>
      <c r="J25" s="247"/>
      <c r="K25" s="247"/>
      <c r="L25" s="247"/>
      <c r="M25" s="247"/>
      <c r="N25" s="247"/>
      <c r="O25" s="247"/>
      <c r="P25" s="247"/>
      <c r="Q25" s="247"/>
      <c r="R25" s="247"/>
      <c r="S25" s="247"/>
      <c r="T25" s="247"/>
      <c r="U25" s="54"/>
      <c r="V25" s="276"/>
      <c r="W25" s="276"/>
      <c r="X25" s="276"/>
      <c r="Y25" s="276"/>
      <c r="Z25" s="276"/>
      <c r="AA25" s="276"/>
      <c r="AB25" s="276"/>
      <c r="AC25" s="54"/>
      <c r="AD25" s="299">
        <f>ROUND((B25*V25),0)</f>
        <v>0</v>
      </c>
      <c r="AE25" s="299"/>
      <c r="AF25" s="299"/>
      <c r="AG25" s="299"/>
      <c r="AH25" s="299"/>
      <c r="AI25" s="299"/>
      <c r="AJ25" s="299"/>
      <c r="AK25" s="54"/>
      <c r="AL25" s="247"/>
      <c r="AM25" s="247"/>
      <c r="AN25" s="247"/>
      <c r="AO25" s="247"/>
      <c r="AP25" s="247"/>
      <c r="AQ25" s="247"/>
      <c r="AR25" s="247"/>
      <c r="AS25" s="247"/>
      <c r="AT25" s="247"/>
      <c r="AU25" s="247"/>
      <c r="AV25" s="247"/>
      <c r="AW25" s="80"/>
      <c r="AX25" s="54"/>
      <c r="AY25" s="54"/>
      <c r="AZ25" s="54"/>
      <c r="BA25" s="54"/>
      <c r="BB25" s="54"/>
      <c r="BC25" s="54"/>
      <c r="BD25" s="54"/>
      <c r="BE25" s="54"/>
      <c r="BF25" s="54"/>
      <c r="BG25" s="54"/>
      <c r="BK25" s="83"/>
    </row>
    <row r="26" spans="1:63" ht="12.95" customHeight="1" x14ac:dyDescent="0.25">
      <c r="A26" s="89"/>
      <c r="B26" s="260"/>
      <c r="C26" s="260"/>
      <c r="D26" s="260"/>
      <c r="E26" s="260"/>
      <c r="F26" s="260"/>
      <c r="G26" s="260"/>
      <c r="H26" s="260"/>
      <c r="I26" s="54"/>
      <c r="J26" s="247"/>
      <c r="K26" s="247"/>
      <c r="L26" s="247"/>
      <c r="M26" s="247"/>
      <c r="N26" s="247"/>
      <c r="O26" s="247"/>
      <c r="P26" s="247"/>
      <c r="Q26" s="247"/>
      <c r="R26" s="247"/>
      <c r="S26" s="247"/>
      <c r="T26" s="247"/>
      <c r="U26" s="54"/>
      <c r="V26" s="276"/>
      <c r="W26" s="276"/>
      <c r="X26" s="276"/>
      <c r="Y26" s="276"/>
      <c r="Z26" s="276"/>
      <c r="AA26" s="276"/>
      <c r="AB26" s="276"/>
      <c r="AC26" s="54"/>
      <c r="AD26" s="299">
        <f>ROUND((B26*V26),0)</f>
        <v>0</v>
      </c>
      <c r="AE26" s="299"/>
      <c r="AF26" s="299"/>
      <c r="AG26" s="299"/>
      <c r="AH26" s="299"/>
      <c r="AI26" s="299"/>
      <c r="AJ26" s="299"/>
      <c r="AK26" s="54"/>
      <c r="AL26" s="247"/>
      <c r="AM26" s="247"/>
      <c r="AN26" s="247"/>
      <c r="AO26" s="247"/>
      <c r="AP26" s="247"/>
      <c r="AQ26" s="247"/>
      <c r="AR26" s="247"/>
      <c r="AS26" s="247"/>
      <c r="AT26" s="247"/>
      <c r="AU26" s="247"/>
      <c r="AV26" s="247"/>
      <c r="AW26" s="80"/>
      <c r="AX26" s="54"/>
      <c r="AY26" s="54"/>
      <c r="AZ26" s="54"/>
      <c r="BA26" s="54"/>
      <c r="BB26" s="54"/>
      <c r="BC26" s="54"/>
      <c r="BD26" s="54"/>
      <c r="BE26" s="54"/>
      <c r="BF26" s="54"/>
      <c r="BG26" s="54"/>
      <c r="BK26" s="83"/>
    </row>
    <row r="27" spans="1:63" ht="5.0999999999999996" customHeight="1" x14ac:dyDescent="0.25">
      <c r="A27" s="90"/>
      <c r="B27" s="67"/>
      <c r="C27" s="67"/>
      <c r="D27" s="67"/>
      <c r="E27" s="67"/>
      <c r="F27" s="67"/>
      <c r="G27" s="67"/>
      <c r="H27" s="67"/>
      <c r="I27" s="67"/>
      <c r="J27" s="67"/>
      <c r="K27" s="67"/>
      <c r="L27" s="67"/>
      <c r="M27" s="67"/>
      <c r="N27" s="67"/>
      <c r="O27" s="67"/>
      <c r="P27" s="67"/>
      <c r="Q27" s="67"/>
      <c r="R27" s="67"/>
      <c r="S27" s="67"/>
      <c r="T27" s="67"/>
      <c r="U27" s="67"/>
      <c r="V27" s="67"/>
      <c r="W27" s="67"/>
      <c r="X27" s="67"/>
      <c r="Y27" s="67"/>
      <c r="Z27" s="67"/>
      <c r="AA27" s="67"/>
      <c r="AB27" s="67"/>
      <c r="AC27" s="67"/>
      <c r="AD27" s="67"/>
      <c r="AE27" s="67"/>
      <c r="AF27" s="67"/>
      <c r="AG27" s="67"/>
      <c r="AH27" s="67"/>
      <c r="AI27" s="67"/>
      <c r="AJ27" s="67"/>
      <c r="AK27" s="67"/>
      <c r="AL27" s="67"/>
      <c r="AM27" s="67"/>
      <c r="AN27" s="67"/>
      <c r="AO27" s="67"/>
      <c r="AP27" s="67"/>
      <c r="AQ27" s="67"/>
      <c r="AR27" s="67"/>
      <c r="AS27" s="67"/>
      <c r="AT27" s="67"/>
      <c r="AU27" s="67"/>
      <c r="AV27" s="67"/>
      <c r="AW27" s="91"/>
      <c r="BK27" s="83"/>
    </row>
    <row r="28" spans="1:63" ht="5.0999999999999996" customHeight="1" x14ac:dyDescent="0.25">
      <c r="BK28" s="83"/>
    </row>
    <row r="29" spans="1:63" ht="5.0999999999999996" customHeight="1" x14ac:dyDescent="0.25">
      <c r="A29" s="87"/>
      <c r="B29" s="64"/>
      <c r="C29" s="64"/>
      <c r="D29" s="64"/>
      <c r="E29" s="64"/>
      <c r="F29" s="64"/>
      <c r="G29" s="64"/>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88"/>
      <c r="BK29" s="83"/>
    </row>
    <row r="30" spans="1:63" ht="12.95" customHeight="1" x14ac:dyDescent="0.25">
      <c r="A30" s="89"/>
      <c r="B30" s="181" t="s">
        <v>44</v>
      </c>
      <c r="C30" s="181"/>
      <c r="D30" s="181"/>
      <c r="E30" s="181"/>
      <c r="F30" s="181"/>
      <c r="G30" s="181"/>
      <c r="H30" s="181"/>
      <c r="I30" s="181"/>
      <c r="J30" s="181"/>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80"/>
      <c r="BK30" s="83"/>
    </row>
    <row r="31" spans="1:63" ht="5.0999999999999996" customHeight="1" x14ac:dyDescent="0.25">
      <c r="A31" s="89"/>
      <c r="B31" s="54"/>
      <c r="C31" s="54"/>
      <c r="D31" s="54"/>
      <c r="E31" s="54"/>
      <c r="F31" s="54"/>
      <c r="G31" s="54"/>
      <c r="H31" s="54"/>
      <c r="I31" s="54"/>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80"/>
      <c r="BK31" s="83"/>
    </row>
    <row r="32" spans="1:63" ht="12.95" customHeight="1" x14ac:dyDescent="0.25">
      <c r="A32" s="89"/>
      <c r="B32" s="54"/>
      <c r="C32" s="54"/>
      <c r="D32" s="54" t="s">
        <v>35</v>
      </c>
      <c r="E32" s="54"/>
      <c r="F32" s="54"/>
      <c r="G32" s="54"/>
      <c r="H32" s="54"/>
      <c r="I32" s="54"/>
      <c r="J32" s="54"/>
      <c r="K32" s="54"/>
      <c r="L32" s="54"/>
      <c r="M32" s="54"/>
      <c r="N32" s="54"/>
      <c r="O32" s="54"/>
      <c r="P32" s="54"/>
      <c r="Q32" s="54"/>
      <c r="R32" s="246" t="s">
        <v>36</v>
      </c>
      <c r="S32" s="246"/>
      <c r="T32" s="246"/>
      <c r="U32" s="246"/>
      <c r="V32" s="246"/>
      <c r="W32" s="246"/>
      <c r="X32" s="246"/>
      <c r="Y32" s="246"/>
      <c r="Z32" s="246"/>
      <c r="AA32" s="246"/>
      <c r="AB32" s="54"/>
      <c r="AC32" s="246" t="s">
        <v>312</v>
      </c>
      <c r="AD32" s="246"/>
      <c r="AE32" s="246"/>
      <c r="AF32" s="246"/>
      <c r="AG32" s="246"/>
      <c r="AH32" s="246"/>
      <c r="AI32" s="246"/>
      <c r="AJ32" s="246"/>
      <c r="AK32" s="246"/>
      <c r="AL32" s="54"/>
      <c r="AM32" s="54"/>
      <c r="AN32" s="54"/>
      <c r="AO32" s="54"/>
      <c r="AP32" s="54" t="s">
        <v>31</v>
      </c>
      <c r="AQ32" s="54"/>
      <c r="AR32" s="54"/>
      <c r="AS32" s="54"/>
      <c r="AT32" s="54"/>
      <c r="AU32" s="54"/>
      <c r="AV32" s="54"/>
      <c r="AW32" s="80"/>
      <c r="BK32" s="83"/>
    </row>
    <row r="33" spans="1:63" ht="12.95" customHeight="1" x14ac:dyDescent="0.25">
      <c r="A33" s="89"/>
      <c r="B33" s="54" t="s">
        <v>257</v>
      </c>
      <c r="C33" s="54"/>
      <c r="D33" s="248"/>
      <c r="E33" s="248"/>
      <c r="F33" s="248"/>
      <c r="G33" s="248"/>
      <c r="H33" s="248"/>
      <c r="I33" s="248"/>
      <c r="J33" s="248"/>
      <c r="K33" s="248"/>
      <c r="L33" s="248"/>
      <c r="M33" s="248"/>
      <c r="N33" s="248"/>
      <c r="O33" s="248"/>
      <c r="P33" s="248"/>
      <c r="Q33" s="68"/>
      <c r="R33" s="248"/>
      <c r="S33" s="248"/>
      <c r="T33" s="248"/>
      <c r="U33" s="248"/>
      <c r="V33" s="248"/>
      <c r="W33" s="248"/>
      <c r="X33" s="248"/>
      <c r="Y33" s="248"/>
      <c r="Z33" s="248"/>
      <c r="AA33" s="248"/>
      <c r="AB33" s="68"/>
      <c r="AC33" s="248"/>
      <c r="AD33" s="248"/>
      <c r="AE33" s="248"/>
      <c r="AF33" s="248"/>
      <c r="AG33" s="248"/>
      <c r="AH33" s="248"/>
      <c r="AI33" s="248"/>
      <c r="AJ33" s="248"/>
      <c r="AK33" s="248"/>
      <c r="AL33" s="248"/>
      <c r="AM33" s="248"/>
      <c r="AN33" s="248"/>
      <c r="AO33" s="68"/>
      <c r="AP33" s="260"/>
      <c r="AQ33" s="260"/>
      <c r="AR33" s="260"/>
      <c r="AS33" s="260"/>
      <c r="AT33" s="260"/>
      <c r="AU33" s="260"/>
      <c r="AV33" s="260"/>
      <c r="AW33" s="80"/>
      <c r="BK33" s="83"/>
    </row>
    <row r="34" spans="1:63" ht="12.95" customHeight="1" x14ac:dyDescent="0.25">
      <c r="A34" s="89"/>
      <c r="B34" s="54" t="s">
        <v>258</v>
      </c>
      <c r="C34" s="54"/>
      <c r="D34" s="248"/>
      <c r="E34" s="248"/>
      <c r="F34" s="248"/>
      <c r="G34" s="248"/>
      <c r="H34" s="248"/>
      <c r="I34" s="248"/>
      <c r="J34" s="248"/>
      <c r="K34" s="248"/>
      <c r="L34" s="248"/>
      <c r="M34" s="248"/>
      <c r="N34" s="248"/>
      <c r="O34" s="248"/>
      <c r="P34" s="248"/>
      <c r="Q34" s="68"/>
      <c r="R34" s="248"/>
      <c r="S34" s="248"/>
      <c r="T34" s="248"/>
      <c r="U34" s="248"/>
      <c r="V34" s="248"/>
      <c r="W34" s="248"/>
      <c r="X34" s="248"/>
      <c r="Y34" s="248"/>
      <c r="Z34" s="248"/>
      <c r="AA34" s="248"/>
      <c r="AB34" s="68"/>
      <c r="AC34" s="248"/>
      <c r="AD34" s="248"/>
      <c r="AE34" s="248"/>
      <c r="AF34" s="248"/>
      <c r="AG34" s="248"/>
      <c r="AH34" s="248"/>
      <c r="AI34" s="248"/>
      <c r="AJ34" s="248"/>
      <c r="AK34" s="248"/>
      <c r="AL34" s="248"/>
      <c r="AM34" s="248"/>
      <c r="AN34" s="248"/>
      <c r="AO34" s="68"/>
      <c r="AP34" s="260"/>
      <c r="AQ34" s="260"/>
      <c r="AR34" s="260"/>
      <c r="AS34" s="260"/>
      <c r="AT34" s="260"/>
      <c r="AU34" s="260"/>
      <c r="AV34" s="260"/>
      <c r="AW34" s="80"/>
      <c r="BK34" s="92"/>
    </row>
    <row r="35" spans="1:63" ht="12.95" customHeight="1" x14ac:dyDescent="0.25">
      <c r="A35" s="89"/>
      <c r="B35" s="54" t="s">
        <v>259</v>
      </c>
      <c r="C35" s="54"/>
      <c r="D35" s="248"/>
      <c r="E35" s="248"/>
      <c r="F35" s="248"/>
      <c r="G35" s="248"/>
      <c r="H35" s="248"/>
      <c r="I35" s="248"/>
      <c r="J35" s="248"/>
      <c r="K35" s="248"/>
      <c r="L35" s="248"/>
      <c r="M35" s="248"/>
      <c r="N35" s="248"/>
      <c r="O35" s="248"/>
      <c r="P35" s="248"/>
      <c r="Q35" s="68"/>
      <c r="R35" s="248"/>
      <c r="S35" s="248"/>
      <c r="T35" s="248"/>
      <c r="U35" s="248"/>
      <c r="V35" s="248"/>
      <c r="W35" s="248"/>
      <c r="X35" s="248"/>
      <c r="Y35" s="248"/>
      <c r="Z35" s="248"/>
      <c r="AA35" s="248"/>
      <c r="AB35" s="68"/>
      <c r="AC35" s="248"/>
      <c r="AD35" s="248"/>
      <c r="AE35" s="248"/>
      <c r="AF35" s="248"/>
      <c r="AG35" s="248"/>
      <c r="AH35" s="248"/>
      <c r="AI35" s="248"/>
      <c r="AJ35" s="248"/>
      <c r="AK35" s="248"/>
      <c r="AL35" s="248"/>
      <c r="AM35" s="248"/>
      <c r="AN35" s="248"/>
      <c r="AO35" s="68"/>
      <c r="AP35" s="260"/>
      <c r="AQ35" s="260"/>
      <c r="AR35" s="260"/>
      <c r="AS35" s="260"/>
      <c r="AT35" s="260"/>
      <c r="AU35" s="260"/>
      <c r="AV35" s="260"/>
      <c r="AW35" s="80"/>
    </row>
    <row r="36" spans="1:63" ht="12.95" customHeight="1" x14ac:dyDescent="0.25">
      <c r="A36" s="89"/>
      <c r="B36" s="54" t="s">
        <v>260</v>
      </c>
      <c r="C36" s="54"/>
      <c r="D36" s="248"/>
      <c r="E36" s="248"/>
      <c r="F36" s="248"/>
      <c r="G36" s="248"/>
      <c r="H36" s="248"/>
      <c r="I36" s="248"/>
      <c r="J36" s="248"/>
      <c r="K36" s="248"/>
      <c r="L36" s="248"/>
      <c r="M36" s="248"/>
      <c r="N36" s="248"/>
      <c r="O36" s="248"/>
      <c r="P36" s="248"/>
      <c r="Q36" s="68"/>
      <c r="R36" s="248"/>
      <c r="S36" s="248"/>
      <c r="T36" s="248"/>
      <c r="U36" s="248"/>
      <c r="V36" s="248"/>
      <c r="W36" s="248"/>
      <c r="X36" s="248"/>
      <c r="Y36" s="248"/>
      <c r="Z36" s="248"/>
      <c r="AA36" s="248"/>
      <c r="AB36" s="68"/>
      <c r="AC36" s="248"/>
      <c r="AD36" s="248"/>
      <c r="AE36" s="248"/>
      <c r="AF36" s="248"/>
      <c r="AG36" s="248"/>
      <c r="AH36" s="248"/>
      <c r="AI36" s="248"/>
      <c r="AJ36" s="248"/>
      <c r="AK36" s="248"/>
      <c r="AL36" s="248"/>
      <c r="AM36" s="248"/>
      <c r="AN36" s="248"/>
      <c r="AO36" s="68"/>
      <c r="AP36" s="260"/>
      <c r="AQ36" s="260"/>
      <c r="AR36" s="260"/>
      <c r="AS36" s="260"/>
      <c r="AT36" s="260"/>
      <c r="AU36" s="260"/>
      <c r="AV36" s="260"/>
      <c r="AW36" s="80"/>
    </row>
    <row r="37" spans="1:63" ht="5.0999999999999996" customHeight="1" x14ac:dyDescent="0.25">
      <c r="A37" s="90"/>
      <c r="B37" s="67"/>
      <c r="C37" s="67"/>
      <c r="D37" s="67"/>
      <c r="E37" s="67"/>
      <c r="F37" s="67"/>
      <c r="G37" s="67"/>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c r="AN37" s="67"/>
      <c r="AO37" s="67"/>
      <c r="AP37" s="67"/>
      <c r="AQ37" s="67"/>
      <c r="AR37" s="67"/>
      <c r="AS37" s="67"/>
      <c r="AT37" s="67"/>
      <c r="AU37" s="67"/>
      <c r="AV37" s="67"/>
      <c r="AW37" s="91"/>
    </row>
    <row r="38" spans="1:63" ht="5.0999999999999996" customHeight="1" x14ac:dyDescent="0.25"/>
    <row r="39" spans="1:63" ht="5.0999999999999996" customHeight="1" x14ac:dyDescent="0.25">
      <c r="A39" s="87"/>
      <c r="B39" s="64"/>
      <c r="C39" s="64"/>
      <c r="D39" s="64"/>
      <c r="E39" s="64"/>
      <c r="F39" s="64"/>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4"/>
      <c r="AM39" s="64"/>
      <c r="AN39" s="64"/>
      <c r="AO39" s="64"/>
      <c r="AP39" s="64"/>
      <c r="AQ39" s="64"/>
      <c r="AR39" s="64"/>
      <c r="AS39" s="64"/>
      <c r="AT39" s="64"/>
      <c r="AU39" s="64"/>
      <c r="AV39" s="64"/>
      <c r="AW39" s="88"/>
    </row>
    <row r="40" spans="1:63" ht="12.95" customHeight="1" x14ac:dyDescent="0.25">
      <c r="A40" s="89"/>
      <c r="B40" s="181" t="s">
        <v>45</v>
      </c>
      <c r="C40" s="181"/>
      <c r="D40" s="181"/>
      <c r="E40" s="181"/>
      <c r="F40" s="181"/>
      <c r="G40" s="181"/>
      <c r="H40" s="181"/>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81"/>
      <c r="AM40" s="181"/>
      <c r="AN40" s="181"/>
      <c r="AO40" s="181"/>
      <c r="AP40" s="181"/>
      <c r="AQ40" s="181"/>
      <c r="AR40" s="181"/>
      <c r="AS40" s="181"/>
      <c r="AT40" s="181"/>
      <c r="AU40" s="181"/>
      <c r="AV40" s="181"/>
      <c r="AW40" s="80"/>
    </row>
    <row r="41" spans="1:63" ht="5.0999999999999996" customHeight="1" x14ac:dyDescent="0.25">
      <c r="A41" s="89"/>
      <c r="B41" s="54"/>
      <c r="C41" s="54"/>
      <c r="D41" s="54"/>
      <c r="E41" s="54"/>
      <c r="F41" s="54"/>
      <c r="G41" s="54"/>
      <c r="H41" s="54"/>
      <c r="I41" s="54"/>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80"/>
    </row>
    <row r="42" spans="1:63" ht="12.95" customHeight="1" x14ac:dyDescent="0.25">
      <c r="A42" s="89"/>
      <c r="B42" s="54"/>
      <c r="C42" s="54"/>
      <c r="D42" s="54" t="s">
        <v>35</v>
      </c>
      <c r="E42" s="54"/>
      <c r="F42" s="54"/>
      <c r="G42" s="54"/>
      <c r="H42" s="54"/>
      <c r="I42" s="54"/>
      <c r="J42" s="54"/>
      <c r="K42" s="54"/>
      <c r="L42" s="54"/>
      <c r="M42" s="54"/>
      <c r="N42" s="54"/>
      <c r="O42" s="54"/>
      <c r="P42" s="54"/>
      <c r="Q42" s="54"/>
      <c r="R42" s="246" t="s">
        <v>36</v>
      </c>
      <c r="S42" s="246"/>
      <c r="T42" s="246"/>
      <c r="U42" s="246"/>
      <c r="V42" s="246"/>
      <c r="W42" s="246"/>
      <c r="X42" s="246"/>
      <c r="Y42" s="246"/>
      <c r="Z42" s="246"/>
      <c r="AA42" s="246"/>
      <c r="AB42" s="54"/>
      <c r="AC42" s="246" t="s">
        <v>312</v>
      </c>
      <c r="AD42" s="246"/>
      <c r="AE42" s="246"/>
      <c r="AF42" s="246"/>
      <c r="AG42" s="246"/>
      <c r="AH42" s="246"/>
      <c r="AI42" s="246"/>
      <c r="AJ42" s="246"/>
      <c r="AK42" s="246"/>
      <c r="AL42" s="54"/>
      <c r="AM42" s="54"/>
      <c r="AN42" s="54"/>
      <c r="AO42" s="54"/>
      <c r="AP42" s="54" t="s">
        <v>31</v>
      </c>
      <c r="AQ42" s="54"/>
      <c r="AR42" s="54"/>
      <c r="AS42" s="54"/>
      <c r="AT42" s="54"/>
      <c r="AU42" s="54"/>
      <c r="AV42" s="54"/>
      <c r="AW42" s="80"/>
    </row>
    <row r="43" spans="1:63" ht="12.95" customHeight="1" x14ac:dyDescent="0.25">
      <c r="A43" s="89"/>
      <c r="B43" s="54" t="s">
        <v>257</v>
      </c>
      <c r="C43" s="54"/>
      <c r="D43" s="248"/>
      <c r="E43" s="248"/>
      <c r="F43" s="248"/>
      <c r="G43" s="248"/>
      <c r="H43" s="248"/>
      <c r="I43" s="248"/>
      <c r="J43" s="248"/>
      <c r="K43" s="248"/>
      <c r="L43" s="248"/>
      <c r="M43" s="248"/>
      <c r="N43" s="248"/>
      <c r="O43" s="248"/>
      <c r="P43" s="248"/>
      <c r="Q43" s="62"/>
      <c r="R43" s="247"/>
      <c r="S43" s="247"/>
      <c r="T43" s="247"/>
      <c r="U43" s="247"/>
      <c r="V43" s="247"/>
      <c r="W43" s="247"/>
      <c r="X43" s="247"/>
      <c r="Y43" s="247"/>
      <c r="Z43" s="247"/>
      <c r="AA43" s="247"/>
      <c r="AB43" s="62"/>
      <c r="AC43" s="248"/>
      <c r="AD43" s="248"/>
      <c r="AE43" s="248"/>
      <c r="AF43" s="248"/>
      <c r="AG43" s="248"/>
      <c r="AH43" s="248"/>
      <c r="AI43" s="248"/>
      <c r="AJ43" s="248"/>
      <c r="AK43" s="248"/>
      <c r="AL43" s="248"/>
      <c r="AM43" s="248"/>
      <c r="AN43" s="248"/>
      <c r="AO43" s="62"/>
      <c r="AP43" s="260"/>
      <c r="AQ43" s="260"/>
      <c r="AR43" s="260"/>
      <c r="AS43" s="260"/>
      <c r="AT43" s="260"/>
      <c r="AU43" s="260"/>
      <c r="AV43" s="260"/>
      <c r="AW43" s="80"/>
    </row>
    <row r="44" spans="1:63" ht="12.95" customHeight="1" x14ac:dyDescent="0.25">
      <c r="A44" s="89"/>
      <c r="B44" s="54" t="s">
        <v>258</v>
      </c>
      <c r="C44" s="54"/>
      <c r="D44" s="248"/>
      <c r="E44" s="248"/>
      <c r="F44" s="248"/>
      <c r="G44" s="248"/>
      <c r="H44" s="248"/>
      <c r="I44" s="248"/>
      <c r="J44" s="248"/>
      <c r="K44" s="248"/>
      <c r="L44" s="248"/>
      <c r="M44" s="248"/>
      <c r="N44" s="248"/>
      <c r="O44" s="248"/>
      <c r="P44" s="248"/>
      <c r="Q44" s="62"/>
      <c r="R44" s="247"/>
      <c r="S44" s="247"/>
      <c r="T44" s="247"/>
      <c r="U44" s="247"/>
      <c r="V44" s="247"/>
      <c r="W44" s="247"/>
      <c r="X44" s="247"/>
      <c r="Y44" s="247"/>
      <c r="Z44" s="247"/>
      <c r="AA44" s="247"/>
      <c r="AB44" s="62"/>
      <c r="AC44" s="248"/>
      <c r="AD44" s="248"/>
      <c r="AE44" s="248"/>
      <c r="AF44" s="248"/>
      <c r="AG44" s="248"/>
      <c r="AH44" s="248"/>
      <c r="AI44" s="248"/>
      <c r="AJ44" s="248"/>
      <c r="AK44" s="248"/>
      <c r="AL44" s="248"/>
      <c r="AM44" s="248"/>
      <c r="AN44" s="248"/>
      <c r="AO44" s="62"/>
      <c r="AP44" s="260"/>
      <c r="AQ44" s="260"/>
      <c r="AR44" s="260"/>
      <c r="AS44" s="260"/>
      <c r="AT44" s="260"/>
      <c r="AU44" s="260"/>
      <c r="AV44" s="260"/>
      <c r="AW44" s="80"/>
    </row>
    <row r="45" spans="1:63" ht="12.95" customHeight="1" x14ac:dyDescent="0.25">
      <c r="A45" s="89"/>
      <c r="B45" s="54" t="s">
        <v>259</v>
      </c>
      <c r="C45" s="54"/>
      <c r="D45" s="248"/>
      <c r="E45" s="248"/>
      <c r="F45" s="248"/>
      <c r="G45" s="248"/>
      <c r="H45" s="248"/>
      <c r="I45" s="248"/>
      <c r="J45" s="248"/>
      <c r="K45" s="248"/>
      <c r="L45" s="248"/>
      <c r="M45" s="248"/>
      <c r="N45" s="248"/>
      <c r="O45" s="248"/>
      <c r="P45" s="248"/>
      <c r="Q45" s="62"/>
      <c r="R45" s="247"/>
      <c r="S45" s="247"/>
      <c r="T45" s="247"/>
      <c r="U45" s="247"/>
      <c r="V45" s="247"/>
      <c r="W45" s="247"/>
      <c r="X45" s="247"/>
      <c r="Y45" s="247"/>
      <c r="Z45" s="247"/>
      <c r="AA45" s="247"/>
      <c r="AB45" s="62"/>
      <c r="AC45" s="248"/>
      <c r="AD45" s="248"/>
      <c r="AE45" s="248"/>
      <c r="AF45" s="248"/>
      <c r="AG45" s="248"/>
      <c r="AH45" s="248"/>
      <c r="AI45" s="248"/>
      <c r="AJ45" s="248"/>
      <c r="AK45" s="248"/>
      <c r="AL45" s="248"/>
      <c r="AM45" s="248"/>
      <c r="AN45" s="248"/>
      <c r="AO45" s="62"/>
      <c r="AP45" s="260"/>
      <c r="AQ45" s="260"/>
      <c r="AR45" s="260"/>
      <c r="AS45" s="260"/>
      <c r="AT45" s="260"/>
      <c r="AU45" s="260"/>
      <c r="AV45" s="260"/>
      <c r="AW45" s="80"/>
    </row>
    <row r="46" spans="1:63" ht="12.95" customHeight="1" x14ac:dyDescent="0.25">
      <c r="A46" s="89"/>
      <c r="B46" s="54" t="s">
        <v>260</v>
      </c>
      <c r="C46" s="54"/>
      <c r="D46" s="248"/>
      <c r="E46" s="248"/>
      <c r="F46" s="248"/>
      <c r="G46" s="248"/>
      <c r="H46" s="248"/>
      <c r="I46" s="248"/>
      <c r="J46" s="248"/>
      <c r="K46" s="248"/>
      <c r="L46" s="248"/>
      <c r="M46" s="248"/>
      <c r="N46" s="248"/>
      <c r="O46" s="248"/>
      <c r="P46" s="248"/>
      <c r="Q46" s="62"/>
      <c r="R46" s="247"/>
      <c r="S46" s="247"/>
      <c r="T46" s="247"/>
      <c r="U46" s="247"/>
      <c r="V46" s="247"/>
      <c r="W46" s="247"/>
      <c r="X46" s="247"/>
      <c r="Y46" s="247"/>
      <c r="Z46" s="247"/>
      <c r="AA46" s="247"/>
      <c r="AB46" s="62"/>
      <c r="AC46" s="248"/>
      <c r="AD46" s="248"/>
      <c r="AE46" s="248"/>
      <c r="AF46" s="248"/>
      <c r="AG46" s="248"/>
      <c r="AH46" s="248"/>
      <c r="AI46" s="248"/>
      <c r="AJ46" s="248"/>
      <c r="AK46" s="248"/>
      <c r="AL46" s="248"/>
      <c r="AM46" s="248"/>
      <c r="AN46" s="248"/>
      <c r="AO46" s="62"/>
      <c r="AP46" s="260"/>
      <c r="AQ46" s="260"/>
      <c r="AR46" s="260"/>
      <c r="AS46" s="260"/>
      <c r="AT46" s="260"/>
      <c r="AU46" s="260"/>
      <c r="AV46" s="260"/>
      <c r="AW46" s="80"/>
    </row>
    <row r="47" spans="1:63" ht="5.0999999999999996" customHeight="1" x14ac:dyDescent="0.25">
      <c r="A47" s="90"/>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91"/>
    </row>
    <row r="48" spans="1:63" ht="5.0999999999999996" customHeight="1" x14ac:dyDescent="0.25"/>
    <row r="49" spans="1:75" ht="4.5" customHeight="1" x14ac:dyDescent="0.25">
      <c r="A49" s="87"/>
      <c r="B49" s="64"/>
      <c r="C49" s="64"/>
      <c r="D49" s="64"/>
      <c r="E49" s="64"/>
      <c r="F49" s="64"/>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4"/>
      <c r="AM49" s="64"/>
      <c r="AN49" s="64"/>
      <c r="AO49" s="64"/>
      <c r="AP49" s="64"/>
      <c r="AQ49" s="64"/>
      <c r="AR49" s="64"/>
      <c r="AS49" s="64"/>
      <c r="AT49" s="64"/>
      <c r="AU49" s="64"/>
      <c r="AV49" s="64"/>
      <c r="AW49" s="88"/>
    </row>
    <row r="50" spans="1:75" ht="12.95" customHeight="1" x14ac:dyDescent="0.25">
      <c r="A50" s="89"/>
      <c r="B50" s="181" t="s">
        <v>375</v>
      </c>
      <c r="C50" s="181"/>
      <c r="D50" s="181"/>
      <c r="E50" s="181"/>
      <c r="F50" s="181"/>
      <c r="G50" s="181"/>
      <c r="H50" s="181"/>
      <c r="I50" s="181"/>
      <c r="J50" s="181"/>
      <c r="K50" s="181"/>
      <c r="L50" s="181"/>
      <c r="M50" s="181"/>
      <c r="N50" s="181"/>
      <c r="O50" s="181"/>
      <c r="P50" s="181"/>
      <c r="Q50" s="181"/>
      <c r="R50" s="181"/>
      <c r="S50" s="181"/>
      <c r="T50" s="181"/>
      <c r="U50" s="181"/>
      <c r="V50" s="181"/>
      <c r="W50" s="181"/>
      <c r="X50" s="181"/>
      <c r="Y50" s="181"/>
      <c r="Z50" s="181"/>
      <c r="AA50" s="181"/>
      <c r="AB50" s="181"/>
      <c r="AC50" s="181"/>
      <c r="AD50" s="181"/>
      <c r="AE50" s="181"/>
      <c r="AF50" s="181"/>
      <c r="AG50" s="181"/>
      <c r="AH50" s="181"/>
      <c r="AI50" s="181"/>
      <c r="AJ50" s="181"/>
      <c r="AK50" s="181"/>
      <c r="AL50" s="181"/>
      <c r="AM50" s="181"/>
      <c r="AN50" s="181"/>
      <c r="AO50" s="181"/>
      <c r="AP50" s="181"/>
      <c r="AQ50" s="181"/>
      <c r="AR50" s="181"/>
      <c r="AS50" s="181"/>
      <c r="AT50" s="181"/>
      <c r="AU50" s="181"/>
      <c r="AV50" s="181"/>
      <c r="AW50" s="80"/>
    </row>
    <row r="51" spans="1:75" ht="4.5" customHeight="1" x14ac:dyDescent="0.25">
      <c r="A51" s="89"/>
      <c r="B51" s="54"/>
      <c r="C51" s="54"/>
      <c r="D51" s="54"/>
      <c r="E51" s="54"/>
      <c r="F51" s="54"/>
      <c r="G51" s="54"/>
      <c r="H51" s="54"/>
      <c r="I51" s="54"/>
      <c r="J51" s="54"/>
      <c r="K51" s="54"/>
      <c r="L51" s="54"/>
      <c r="M51" s="54"/>
      <c r="N51" s="54"/>
      <c r="O51" s="54"/>
      <c r="P51" s="54"/>
      <c r="Q51" s="54"/>
      <c r="R51" s="54"/>
      <c r="S51" s="54"/>
      <c r="T51" s="54"/>
      <c r="U51" s="54"/>
      <c r="V51" s="54"/>
      <c r="W51" s="54"/>
      <c r="X51" s="54"/>
      <c r="Y51" s="54"/>
      <c r="Z51" s="54"/>
      <c r="AA51" s="54"/>
      <c r="AB51" s="54"/>
      <c r="AC51" s="54"/>
      <c r="AD51" s="54"/>
      <c r="AE51" s="54"/>
      <c r="AF51" s="54"/>
      <c r="AG51" s="54"/>
      <c r="AH51" s="54"/>
      <c r="AI51" s="54"/>
      <c r="AJ51" s="54"/>
      <c r="AK51" s="54"/>
      <c r="AL51" s="54"/>
      <c r="AM51" s="54"/>
      <c r="AN51" s="54"/>
      <c r="AO51" s="54"/>
      <c r="AP51" s="54"/>
      <c r="AQ51" s="54"/>
      <c r="AR51" s="54"/>
      <c r="AS51" s="54"/>
      <c r="AT51" s="54"/>
      <c r="AU51" s="54"/>
      <c r="AV51" s="54"/>
      <c r="AW51" s="80"/>
    </row>
    <row r="52" spans="1:75" ht="12.95" customHeight="1" x14ac:dyDescent="0.25">
      <c r="A52" s="89"/>
      <c r="B52" s="54"/>
      <c r="C52" s="54"/>
      <c r="D52" s="54" t="s">
        <v>63</v>
      </c>
      <c r="E52" s="54"/>
      <c r="F52" s="54"/>
      <c r="G52" s="54"/>
      <c r="H52" s="54"/>
      <c r="I52" s="54"/>
      <c r="J52" s="54"/>
      <c r="K52" s="54"/>
      <c r="L52" s="54"/>
      <c r="M52" s="54"/>
      <c r="N52" s="54"/>
      <c r="O52" s="54"/>
      <c r="P52" s="54"/>
      <c r="Q52" s="54"/>
      <c r="R52" s="54"/>
      <c r="S52" s="54"/>
      <c r="T52" s="246" t="s">
        <v>5</v>
      </c>
      <c r="U52" s="246"/>
      <c r="V52" s="246"/>
      <c r="W52" s="246"/>
      <c r="X52" s="246"/>
      <c r="Y52" s="246"/>
      <c r="Z52" s="246"/>
      <c r="AA52" s="54"/>
      <c r="AB52" s="54" t="s">
        <v>64</v>
      </c>
      <c r="AC52" s="54"/>
      <c r="AD52" s="54"/>
      <c r="AE52" s="54"/>
      <c r="AF52" s="54"/>
      <c r="AG52" s="54"/>
      <c r="AH52" s="54"/>
      <c r="AI52" s="54"/>
      <c r="AJ52" s="54"/>
      <c r="AK52" s="54"/>
      <c r="AL52" s="54"/>
      <c r="AM52" s="54"/>
      <c r="AN52" s="54"/>
      <c r="AO52" s="54"/>
      <c r="AP52" s="54" t="s">
        <v>31</v>
      </c>
      <c r="AQ52" s="54"/>
      <c r="AR52" s="54"/>
      <c r="AS52" s="54"/>
      <c r="AT52" s="54"/>
      <c r="AU52" s="54"/>
      <c r="AV52" s="54"/>
      <c r="AW52" s="80"/>
    </row>
    <row r="53" spans="1:75" ht="12.95" customHeight="1" x14ac:dyDescent="0.25">
      <c r="A53" s="89"/>
      <c r="B53" s="54" t="s">
        <v>39</v>
      </c>
      <c r="C53" s="54"/>
      <c r="D53" s="247"/>
      <c r="E53" s="247"/>
      <c r="F53" s="247"/>
      <c r="G53" s="247"/>
      <c r="H53" s="247"/>
      <c r="I53" s="247"/>
      <c r="J53" s="247"/>
      <c r="K53" s="247"/>
      <c r="L53" s="247"/>
      <c r="M53" s="247"/>
      <c r="N53" s="247"/>
      <c r="O53" s="247"/>
      <c r="P53" s="247"/>
      <c r="Q53" s="247"/>
      <c r="R53" s="247"/>
      <c r="S53" s="62"/>
      <c r="T53" s="247"/>
      <c r="U53" s="247"/>
      <c r="V53" s="247"/>
      <c r="W53" s="247"/>
      <c r="X53" s="247"/>
      <c r="Y53" s="247"/>
      <c r="Z53" s="247"/>
      <c r="AA53" s="62"/>
      <c r="AB53" s="247"/>
      <c r="AC53" s="247"/>
      <c r="AD53" s="247"/>
      <c r="AE53" s="247"/>
      <c r="AF53" s="247"/>
      <c r="AG53" s="247"/>
      <c r="AH53" s="247"/>
      <c r="AI53" s="247"/>
      <c r="AJ53" s="247"/>
      <c r="AK53" s="247"/>
      <c r="AL53" s="247"/>
      <c r="AM53" s="247"/>
      <c r="AN53" s="247"/>
      <c r="AO53" s="62"/>
      <c r="AP53" s="260"/>
      <c r="AQ53" s="260"/>
      <c r="AR53" s="260"/>
      <c r="AS53" s="260"/>
      <c r="AT53" s="260"/>
      <c r="AU53" s="260"/>
      <c r="AV53" s="260"/>
      <c r="AW53" s="80"/>
    </row>
    <row r="54" spans="1:75" ht="12.95" customHeight="1" x14ac:dyDescent="0.25">
      <c r="A54" s="89"/>
      <c r="B54" s="54" t="s">
        <v>40</v>
      </c>
      <c r="C54" s="54"/>
      <c r="D54" s="247"/>
      <c r="E54" s="247"/>
      <c r="F54" s="247"/>
      <c r="G54" s="247"/>
      <c r="H54" s="247"/>
      <c r="I54" s="247"/>
      <c r="J54" s="247"/>
      <c r="K54" s="247"/>
      <c r="L54" s="247"/>
      <c r="M54" s="247"/>
      <c r="N54" s="247"/>
      <c r="O54" s="247"/>
      <c r="P54" s="247"/>
      <c r="Q54" s="247"/>
      <c r="R54" s="247"/>
      <c r="S54" s="62"/>
      <c r="T54" s="247"/>
      <c r="U54" s="247"/>
      <c r="V54" s="247"/>
      <c r="W54" s="247"/>
      <c r="X54" s="247"/>
      <c r="Y54" s="247"/>
      <c r="Z54" s="247"/>
      <c r="AA54" s="62"/>
      <c r="AB54" s="247"/>
      <c r="AC54" s="247"/>
      <c r="AD54" s="247"/>
      <c r="AE54" s="247"/>
      <c r="AF54" s="247"/>
      <c r="AG54" s="247"/>
      <c r="AH54" s="247"/>
      <c r="AI54" s="247"/>
      <c r="AJ54" s="247"/>
      <c r="AK54" s="247"/>
      <c r="AL54" s="247"/>
      <c r="AM54" s="247"/>
      <c r="AN54" s="247"/>
      <c r="AO54" s="62"/>
      <c r="AP54" s="260"/>
      <c r="AQ54" s="260"/>
      <c r="AR54" s="260"/>
      <c r="AS54" s="260"/>
      <c r="AT54" s="260"/>
      <c r="AU54" s="260"/>
      <c r="AV54" s="260"/>
      <c r="AW54" s="80"/>
    </row>
    <row r="55" spans="1:75" ht="4.5" customHeight="1" x14ac:dyDescent="0.25">
      <c r="A55" s="90"/>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7"/>
      <c r="AP55" s="67"/>
      <c r="AQ55" s="67"/>
      <c r="AR55" s="67"/>
      <c r="AS55" s="67"/>
      <c r="AT55" s="67"/>
      <c r="AU55" s="67"/>
      <c r="AV55" s="67"/>
      <c r="AW55" s="91"/>
    </row>
    <row r="56" spans="1:75" ht="4.5" customHeight="1" x14ac:dyDescent="0.25"/>
    <row r="57" spans="1:75" ht="4.5" customHeight="1" x14ac:dyDescent="0.25">
      <c r="A57" s="87"/>
      <c r="B57" s="64"/>
      <c r="C57" s="64"/>
      <c r="D57" s="64"/>
      <c r="E57" s="64"/>
      <c r="F57" s="64"/>
      <c r="G57" s="64"/>
      <c r="H57" s="64"/>
      <c r="I57" s="64"/>
      <c r="J57" s="64"/>
      <c r="K57" s="64"/>
      <c r="L57" s="64"/>
      <c r="M57" s="64"/>
      <c r="N57" s="64"/>
      <c r="O57" s="64"/>
      <c r="P57" s="64"/>
      <c r="Q57" s="64"/>
      <c r="R57" s="64"/>
      <c r="S57" s="64"/>
      <c r="T57" s="64"/>
      <c r="U57" s="64"/>
      <c r="V57" s="64"/>
      <c r="W57" s="64"/>
      <c r="X57" s="64"/>
      <c r="Y57" s="64"/>
      <c r="Z57" s="64"/>
      <c r="AA57" s="64"/>
      <c r="AB57" s="64"/>
      <c r="AC57" s="64"/>
      <c r="AD57" s="64"/>
      <c r="AE57" s="64"/>
      <c r="AF57" s="64"/>
      <c r="AG57" s="64"/>
      <c r="AH57" s="64"/>
      <c r="AI57" s="64"/>
      <c r="AJ57" s="64"/>
      <c r="AK57" s="64"/>
      <c r="AL57" s="64"/>
      <c r="AM57" s="64"/>
      <c r="AN57" s="64"/>
      <c r="AO57" s="64"/>
      <c r="AP57" s="64"/>
      <c r="AQ57" s="64"/>
      <c r="AR57" s="64"/>
      <c r="AS57" s="64"/>
      <c r="AT57" s="64"/>
      <c r="AU57" s="64"/>
      <c r="AV57" s="64"/>
      <c r="AW57" s="88"/>
    </row>
    <row r="58" spans="1:75" ht="12.95" customHeight="1" x14ac:dyDescent="0.25">
      <c r="A58" s="89"/>
      <c r="B58" s="181" t="s">
        <v>376</v>
      </c>
      <c r="C58" s="181"/>
      <c r="D58" s="181"/>
      <c r="E58" s="181"/>
      <c r="F58" s="181"/>
      <c r="G58" s="181"/>
      <c r="H58" s="181"/>
      <c r="I58" s="181"/>
      <c r="J58" s="181"/>
      <c r="K58" s="181"/>
      <c r="L58" s="181"/>
      <c r="M58" s="181"/>
      <c r="N58" s="181"/>
      <c r="O58" s="181"/>
      <c r="P58" s="181"/>
      <c r="Q58" s="181"/>
      <c r="R58" s="181"/>
      <c r="S58" s="181"/>
      <c r="T58" s="181"/>
      <c r="U58" s="181"/>
      <c r="V58" s="181"/>
      <c r="W58" s="181"/>
      <c r="X58" s="181"/>
      <c r="Y58" s="181"/>
      <c r="Z58" s="181"/>
      <c r="AA58" s="181"/>
      <c r="AB58" s="181"/>
      <c r="AC58" s="181"/>
      <c r="AD58" s="181"/>
      <c r="AE58" s="181"/>
      <c r="AF58" s="181"/>
      <c r="AG58" s="181"/>
      <c r="AH58" s="181"/>
      <c r="AI58" s="181"/>
      <c r="AJ58" s="181"/>
      <c r="AK58" s="181"/>
      <c r="AL58" s="181"/>
      <c r="AM58" s="181"/>
      <c r="AN58" s="181"/>
      <c r="AO58" s="181"/>
      <c r="AP58" s="181"/>
      <c r="AQ58" s="181"/>
      <c r="AR58" s="181"/>
      <c r="AS58" s="181"/>
      <c r="AT58" s="181"/>
      <c r="AU58" s="181"/>
      <c r="AV58" s="181"/>
      <c r="AW58" s="80"/>
    </row>
    <row r="59" spans="1:75" ht="4.5" customHeight="1" x14ac:dyDescent="0.25">
      <c r="A59" s="89"/>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80"/>
    </row>
    <row r="60" spans="1:75" ht="12.95" customHeight="1" x14ac:dyDescent="0.25">
      <c r="A60" s="89"/>
      <c r="B60" s="54"/>
      <c r="C60" s="54"/>
      <c r="D60" s="54" t="s">
        <v>63</v>
      </c>
      <c r="E60" s="54"/>
      <c r="F60" s="54"/>
      <c r="G60" s="54"/>
      <c r="H60" s="54"/>
      <c r="I60" s="54"/>
      <c r="J60" s="54"/>
      <c r="K60" s="54"/>
      <c r="L60" s="54"/>
      <c r="M60" s="54"/>
      <c r="N60" s="54"/>
      <c r="O60" s="54"/>
      <c r="P60" s="54"/>
      <c r="Q60" s="54"/>
      <c r="R60" s="54"/>
      <c r="S60" s="54"/>
      <c r="T60" s="246" t="s">
        <v>5</v>
      </c>
      <c r="U60" s="246"/>
      <c r="V60" s="246"/>
      <c r="W60" s="246"/>
      <c r="X60" s="246"/>
      <c r="Y60" s="246"/>
      <c r="Z60" s="246"/>
      <c r="AA60" s="54"/>
      <c r="AB60" s="54" t="s">
        <v>64</v>
      </c>
      <c r="AC60" s="54"/>
      <c r="AD60" s="54"/>
      <c r="AE60" s="54"/>
      <c r="AF60" s="54"/>
      <c r="AG60" s="54"/>
      <c r="AH60" s="54"/>
      <c r="AI60" s="54"/>
      <c r="AJ60" s="54"/>
      <c r="AK60" s="54"/>
      <c r="AL60" s="54"/>
      <c r="AM60" s="54"/>
      <c r="AN60" s="54"/>
      <c r="AO60" s="54"/>
      <c r="AP60" s="54" t="s">
        <v>31</v>
      </c>
      <c r="AQ60" s="54"/>
      <c r="AR60" s="54"/>
      <c r="AS60" s="54"/>
      <c r="AT60" s="54"/>
      <c r="AU60" s="54"/>
      <c r="AV60" s="54"/>
      <c r="AW60" s="80"/>
      <c r="BA60" s="54"/>
      <c r="BB60" s="54"/>
      <c r="BC60" s="54"/>
      <c r="BD60" s="54"/>
      <c r="BE60" s="54"/>
      <c r="BF60" s="54"/>
      <c r="BG60" s="54"/>
    </row>
    <row r="61" spans="1:75" ht="12.95" customHeight="1" x14ac:dyDescent="0.25">
      <c r="A61" s="89"/>
      <c r="B61" s="54" t="s">
        <v>39</v>
      </c>
      <c r="C61" s="54"/>
      <c r="D61" s="259"/>
      <c r="E61" s="259"/>
      <c r="F61" s="259"/>
      <c r="G61" s="259"/>
      <c r="H61" s="259"/>
      <c r="I61" s="259"/>
      <c r="J61" s="259"/>
      <c r="K61" s="259"/>
      <c r="L61" s="259"/>
      <c r="M61" s="259"/>
      <c r="N61" s="259"/>
      <c r="O61" s="259"/>
      <c r="P61" s="259"/>
      <c r="Q61" s="259"/>
      <c r="R61" s="259"/>
      <c r="S61" s="62"/>
      <c r="T61" s="259"/>
      <c r="U61" s="259"/>
      <c r="V61" s="259"/>
      <c r="W61" s="259"/>
      <c r="X61" s="259"/>
      <c r="Y61" s="259"/>
      <c r="Z61" s="259"/>
      <c r="AA61" s="62"/>
      <c r="AB61" s="259"/>
      <c r="AC61" s="259"/>
      <c r="AD61" s="259"/>
      <c r="AE61" s="259"/>
      <c r="AF61" s="259"/>
      <c r="AG61" s="259"/>
      <c r="AH61" s="259"/>
      <c r="AI61" s="259"/>
      <c r="AJ61" s="259"/>
      <c r="AK61" s="259"/>
      <c r="AL61" s="259"/>
      <c r="AM61" s="259"/>
      <c r="AN61" s="259"/>
      <c r="AO61" s="62"/>
      <c r="AP61" s="260"/>
      <c r="AQ61" s="260"/>
      <c r="AR61" s="260"/>
      <c r="AS61" s="260"/>
      <c r="AT61" s="260"/>
      <c r="AU61" s="260"/>
      <c r="AV61" s="260"/>
      <c r="AW61" s="80"/>
      <c r="BA61" s="54"/>
      <c r="BB61" s="54"/>
      <c r="BC61" s="54"/>
      <c r="BD61" s="54"/>
      <c r="BE61" s="54"/>
      <c r="BF61" s="54"/>
      <c r="BG61" s="54"/>
    </row>
    <row r="62" spans="1:75" ht="12.95" customHeight="1" x14ac:dyDescent="0.25">
      <c r="A62" s="89"/>
      <c r="B62" s="54" t="s">
        <v>40</v>
      </c>
      <c r="C62" s="54"/>
      <c r="D62" s="259"/>
      <c r="E62" s="259"/>
      <c r="F62" s="259"/>
      <c r="G62" s="259"/>
      <c r="H62" s="259"/>
      <c r="I62" s="259"/>
      <c r="J62" s="259"/>
      <c r="K62" s="259"/>
      <c r="L62" s="259"/>
      <c r="M62" s="259"/>
      <c r="N62" s="259"/>
      <c r="O62" s="259"/>
      <c r="P62" s="259"/>
      <c r="Q62" s="259"/>
      <c r="R62" s="259"/>
      <c r="S62" s="62"/>
      <c r="T62" s="259"/>
      <c r="U62" s="259"/>
      <c r="V62" s="259"/>
      <c r="W62" s="259"/>
      <c r="X62" s="259"/>
      <c r="Y62" s="259"/>
      <c r="Z62" s="259"/>
      <c r="AA62" s="62"/>
      <c r="AB62" s="259"/>
      <c r="AC62" s="259"/>
      <c r="AD62" s="259"/>
      <c r="AE62" s="259"/>
      <c r="AF62" s="259"/>
      <c r="AG62" s="259"/>
      <c r="AH62" s="259"/>
      <c r="AI62" s="259"/>
      <c r="AJ62" s="259"/>
      <c r="AK62" s="259"/>
      <c r="AL62" s="259"/>
      <c r="AM62" s="259"/>
      <c r="AN62" s="259"/>
      <c r="AO62" s="62"/>
      <c r="AP62" s="260"/>
      <c r="AQ62" s="260"/>
      <c r="AR62" s="260"/>
      <c r="AS62" s="260"/>
      <c r="AT62" s="260"/>
      <c r="AU62" s="260"/>
      <c r="AV62" s="260"/>
      <c r="AW62" s="80"/>
    </row>
    <row r="63" spans="1:75" ht="4.5" customHeight="1" x14ac:dyDescent="0.25">
      <c r="A63" s="90"/>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c r="AN63" s="67"/>
      <c r="AO63" s="67"/>
      <c r="AP63" s="67"/>
      <c r="AQ63" s="67"/>
      <c r="AR63" s="67"/>
      <c r="AS63" s="67"/>
      <c r="AT63" s="67"/>
      <c r="AU63" s="67"/>
      <c r="AV63" s="67"/>
      <c r="AW63" s="91"/>
      <c r="BW63" s="61"/>
    </row>
    <row r="64" spans="1:75" ht="4.5" customHeight="1" x14ac:dyDescent="0.25"/>
    <row r="65" spans="1:49" ht="4.5" customHeight="1" x14ac:dyDescent="0.25">
      <c r="A65" s="87"/>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88"/>
    </row>
    <row r="66" spans="1:49" ht="12.95" customHeight="1" x14ac:dyDescent="0.25">
      <c r="A66" s="89"/>
      <c r="B66" s="181" t="s">
        <v>377</v>
      </c>
      <c r="C66" s="181"/>
      <c r="D66" s="181"/>
      <c r="E66" s="181"/>
      <c r="F66" s="181"/>
      <c r="G66" s="181"/>
      <c r="H66" s="181"/>
      <c r="I66" s="181"/>
      <c r="J66" s="181"/>
      <c r="K66" s="181"/>
      <c r="L66" s="181"/>
      <c r="M66" s="181"/>
      <c r="N66" s="181"/>
      <c r="O66" s="181"/>
      <c r="P66" s="181"/>
      <c r="Q66" s="181"/>
      <c r="R66" s="181"/>
      <c r="S66" s="181"/>
      <c r="T66" s="181"/>
      <c r="U66" s="181"/>
      <c r="V66" s="181"/>
      <c r="W66" s="181"/>
      <c r="X66" s="181"/>
      <c r="Y66" s="181"/>
      <c r="Z66" s="181"/>
      <c r="AA66" s="181"/>
      <c r="AB66" s="181"/>
      <c r="AC66" s="181"/>
      <c r="AD66" s="181"/>
      <c r="AE66" s="181"/>
      <c r="AF66" s="181"/>
      <c r="AG66" s="181"/>
      <c r="AH66" s="181"/>
      <c r="AI66" s="181"/>
      <c r="AJ66" s="181"/>
      <c r="AK66" s="181"/>
      <c r="AL66" s="181"/>
      <c r="AM66" s="181"/>
      <c r="AN66" s="181"/>
      <c r="AO66" s="181"/>
      <c r="AP66" s="181"/>
      <c r="AQ66" s="181"/>
      <c r="AR66" s="181"/>
      <c r="AS66" s="181"/>
      <c r="AT66" s="181"/>
      <c r="AU66" s="181"/>
      <c r="AV66" s="181"/>
      <c r="AW66" s="80"/>
    </row>
    <row r="67" spans="1:49" ht="4.5" customHeight="1" x14ac:dyDescent="0.25">
      <c r="A67" s="89"/>
      <c r="B67" s="54"/>
      <c r="C67" s="54"/>
      <c r="D67" s="54"/>
      <c r="E67" s="54"/>
      <c r="F67" s="54"/>
      <c r="G67" s="54"/>
      <c r="H67" s="54"/>
      <c r="I67" s="54"/>
      <c r="J67" s="54"/>
      <c r="K67" s="54"/>
      <c r="L67" s="54"/>
      <c r="M67" s="54"/>
      <c r="N67" s="54"/>
      <c r="O67" s="54"/>
      <c r="P67" s="54"/>
      <c r="Q67" s="54"/>
      <c r="R67" s="54"/>
      <c r="S67" s="54"/>
      <c r="T67" s="54"/>
      <c r="U67" s="54"/>
      <c r="V67" s="54"/>
      <c r="W67" s="54"/>
      <c r="X67" s="54"/>
      <c r="Y67" s="54"/>
      <c r="Z67" s="54"/>
      <c r="AA67" s="54"/>
      <c r="AB67" s="54"/>
      <c r="AC67" s="54"/>
      <c r="AD67" s="54"/>
      <c r="AE67" s="54"/>
      <c r="AF67" s="54"/>
      <c r="AG67" s="54"/>
      <c r="AH67" s="54"/>
      <c r="AI67" s="54"/>
      <c r="AJ67" s="54"/>
      <c r="AK67" s="54"/>
      <c r="AL67" s="54"/>
      <c r="AM67" s="54"/>
      <c r="AN67" s="54"/>
      <c r="AO67" s="54"/>
      <c r="AP67" s="54"/>
      <c r="AQ67" s="54"/>
      <c r="AR67" s="54"/>
      <c r="AS67" s="54"/>
      <c r="AT67" s="54"/>
      <c r="AU67" s="54"/>
      <c r="AV67" s="54"/>
      <c r="AW67" s="80"/>
    </row>
    <row r="68" spans="1:49" ht="12.95" customHeight="1" x14ac:dyDescent="0.25">
      <c r="A68" s="89"/>
      <c r="B68" s="54"/>
      <c r="C68" s="54"/>
      <c r="D68" s="54" t="s">
        <v>63</v>
      </c>
      <c r="E68" s="54"/>
      <c r="F68" s="54"/>
      <c r="G68" s="54"/>
      <c r="H68" s="54"/>
      <c r="I68" s="54"/>
      <c r="J68" s="54"/>
      <c r="K68" s="54"/>
      <c r="L68" s="54"/>
      <c r="M68" s="54"/>
      <c r="N68" s="54"/>
      <c r="O68" s="54"/>
      <c r="P68" s="54"/>
      <c r="Q68" s="54"/>
      <c r="R68" s="54"/>
      <c r="S68" s="54"/>
      <c r="T68" s="246" t="s">
        <v>5</v>
      </c>
      <c r="U68" s="246"/>
      <c r="V68" s="246"/>
      <c r="W68" s="246"/>
      <c r="X68" s="246"/>
      <c r="Y68" s="246"/>
      <c r="Z68" s="246"/>
      <c r="AA68" s="54"/>
      <c r="AB68" s="54" t="s">
        <v>64</v>
      </c>
      <c r="AC68" s="54"/>
      <c r="AD68" s="54"/>
      <c r="AE68" s="54"/>
      <c r="AF68" s="54"/>
      <c r="AG68" s="54"/>
      <c r="AH68" s="54"/>
      <c r="AI68" s="54"/>
      <c r="AJ68" s="54"/>
      <c r="AK68" s="54"/>
      <c r="AL68" s="54"/>
      <c r="AM68" s="54"/>
      <c r="AN68" s="54"/>
      <c r="AO68" s="54"/>
      <c r="AP68" s="54" t="s">
        <v>31</v>
      </c>
      <c r="AQ68" s="54"/>
      <c r="AR68" s="54"/>
      <c r="AS68" s="54"/>
      <c r="AT68" s="54"/>
      <c r="AU68" s="54"/>
      <c r="AV68" s="54"/>
      <c r="AW68" s="80"/>
    </row>
    <row r="69" spans="1:49" ht="12.95" customHeight="1" x14ac:dyDescent="0.25">
      <c r="A69" s="89"/>
      <c r="B69" s="54" t="s">
        <v>39</v>
      </c>
      <c r="C69" s="54"/>
      <c r="D69" s="247"/>
      <c r="E69" s="247"/>
      <c r="F69" s="247"/>
      <c r="G69" s="247"/>
      <c r="H69" s="247"/>
      <c r="I69" s="247"/>
      <c r="J69" s="247"/>
      <c r="K69" s="247"/>
      <c r="L69" s="247"/>
      <c r="M69" s="247"/>
      <c r="N69" s="247"/>
      <c r="O69" s="247"/>
      <c r="P69" s="247"/>
      <c r="Q69" s="247"/>
      <c r="R69" s="247"/>
      <c r="S69" s="62"/>
      <c r="T69" s="247"/>
      <c r="U69" s="247"/>
      <c r="V69" s="247"/>
      <c r="W69" s="247"/>
      <c r="X69" s="247"/>
      <c r="Y69" s="247"/>
      <c r="Z69" s="247"/>
      <c r="AA69" s="62"/>
      <c r="AB69" s="247"/>
      <c r="AC69" s="247"/>
      <c r="AD69" s="247"/>
      <c r="AE69" s="247"/>
      <c r="AF69" s="247"/>
      <c r="AG69" s="247"/>
      <c r="AH69" s="247"/>
      <c r="AI69" s="247"/>
      <c r="AJ69" s="247"/>
      <c r="AK69" s="247"/>
      <c r="AL69" s="247"/>
      <c r="AM69" s="247"/>
      <c r="AN69" s="247"/>
      <c r="AO69" s="62"/>
      <c r="AP69" s="260"/>
      <c r="AQ69" s="260"/>
      <c r="AR69" s="260"/>
      <c r="AS69" s="260"/>
      <c r="AT69" s="260"/>
      <c r="AU69" s="260"/>
      <c r="AV69" s="260"/>
      <c r="AW69" s="80"/>
    </row>
    <row r="70" spans="1:49" ht="12.95" customHeight="1" x14ac:dyDescent="0.25">
      <c r="A70" s="89"/>
      <c r="B70" s="54" t="s">
        <v>40</v>
      </c>
      <c r="C70" s="54"/>
      <c r="D70" s="247"/>
      <c r="E70" s="247"/>
      <c r="F70" s="247"/>
      <c r="G70" s="247"/>
      <c r="H70" s="247"/>
      <c r="I70" s="247"/>
      <c r="J70" s="247"/>
      <c r="K70" s="247"/>
      <c r="L70" s="247"/>
      <c r="M70" s="247"/>
      <c r="N70" s="247"/>
      <c r="O70" s="247"/>
      <c r="P70" s="247"/>
      <c r="Q70" s="247"/>
      <c r="R70" s="247"/>
      <c r="S70" s="62"/>
      <c r="T70" s="247"/>
      <c r="U70" s="247"/>
      <c r="V70" s="247"/>
      <c r="W70" s="247"/>
      <c r="X70" s="247"/>
      <c r="Y70" s="247"/>
      <c r="Z70" s="247"/>
      <c r="AA70" s="62"/>
      <c r="AB70" s="247"/>
      <c r="AC70" s="247"/>
      <c r="AD70" s="247"/>
      <c r="AE70" s="247"/>
      <c r="AF70" s="247"/>
      <c r="AG70" s="247"/>
      <c r="AH70" s="247"/>
      <c r="AI70" s="247"/>
      <c r="AJ70" s="247"/>
      <c r="AK70" s="247"/>
      <c r="AL70" s="247"/>
      <c r="AM70" s="247"/>
      <c r="AN70" s="247"/>
      <c r="AO70" s="62"/>
      <c r="AP70" s="260"/>
      <c r="AQ70" s="260"/>
      <c r="AR70" s="260"/>
      <c r="AS70" s="260"/>
      <c r="AT70" s="260"/>
      <c r="AU70" s="260"/>
      <c r="AV70" s="260"/>
      <c r="AW70" s="80"/>
    </row>
    <row r="71" spans="1:49" ht="4.5" customHeight="1" x14ac:dyDescent="0.25">
      <c r="A71" s="90"/>
      <c r="B71" s="67"/>
      <c r="C71" s="67"/>
      <c r="D71" s="67"/>
      <c r="E71" s="67"/>
      <c r="F71" s="67"/>
      <c r="G71" s="67"/>
      <c r="H71" s="67"/>
      <c r="I71" s="67"/>
      <c r="J71" s="67"/>
      <c r="K71" s="67"/>
      <c r="L71" s="67"/>
      <c r="M71" s="67"/>
      <c r="N71" s="67"/>
      <c r="O71" s="67"/>
      <c r="P71" s="67"/>
      <c r="Q71" s="67"/>
      <c r="R71" s="67"/>
      <c r="S71" s="67"/>
      <c r="T71" s="67"/>
      <c r="U71" s="67"/>
      <c r="V71" s="67"/>
      <c r="W71" s="67"/>
      <c r="X71" s="67"/>
      <c r="Y71" s="67"/>
      <c r="Z71" s="67"/>
      <c r="AA71" s="67"/>
      <c r="AB71" s="67"/>
      <c r="AC71" s="67"/>
      <c r="AD71" s="67"/>
      <c r="AE71" s="67"/>
      <c r="AF71" s="67"/>
      <c r="AG71" s="67"/>
      <c r="AH71" s="67"/>
      <c r="AI71" s="67"/>
      <c r="AJ71" s="67"/>
      <c r="AK71" s="67"/>
      <c r="AL71" s="67"/>
      <c r="AM71" s="67"/>
      <c r="AN71" s="67"/>
      <c r="AO71" s="67"/>
      <c r="AP71" s="67"/>
      <c r="AQ71" s="67"/>
      <c r="AR71" s="67"/>
      <c r="AS71" s="67"/>
      <c r="AT71" s="67"/>
      <c r="AU71" s="67"/>
      <c r="AV71" s="67"/>
      <c r="AW71" s="91"/>
    </row>
    <row r="72" spans="1:49" ht="5.0999999999999996" customHeight="1" x14ac:dyDescent="0.25"/>
    <row r="73" spans="1:49" ht="5.0999999999999996" customHeight="1" x14ac:dyDescent="0.25">
      <c r="A73" s="87"/>
      <c r="B73" s="64"/>
      <c r="C73" s="64"/>
      <c r="D73" s="64"/>
      <c r="E73" s="64"/>
      <c r="F73" s="64"/>
      <c r="G73" s="64"/>
      <c r="H73" s="64"/>
      <c r="I73" s="64"/>
      <c r="J73" s="64"/>
      <c r="K73" s="64"/>
      <c r="L73" s="64"/>
      <c r="M73" s="64"/>
      <c r="N73" s="64"/>
      <c r="O73" s="64"/>
      <c r="P73" s="64"/>
      <c r="Q73" s="64"/>
      <c r="R73" s="64"/>
      <c r="S73" s="64"/>
      <c r="T73" s="64"/>
      <c r="U73" s="64"/>
      <c r="V73" s="64"/>
      <c r="W73" s="64"/>
      <c r="X73" s="64"/>
      <c r="Y73" s="64"/>
      <c r="Z73" s="64"/>
      <c r="AA73" s="64"/>
      <c r="AB73" s="64"/>
      <c r="AC73" s="64"/>
      <c r="AD73" s="64"/>
      <c r="AE73" s="64"/>
      <c r="AF73" s="64"/>
      <c r="AG73" s="64"/>
      <c r="AH73" s="64"/>
      <c r="AI73" s="64"/>
      <c r="AJ73" s="64"/>
      <c r="AK73" s="64"/>
      <c r="AL73" s="64"/>
      <c r="AM73" s="64"/>
      <c r="AN73" s="64"/>
      <c r="AO73" s="64"/>
      <c r="AP73" s="64"/>
      <c r="AQ73" s="64"/>
      <c r="AR73" s="64"/>
      <c r="AS73" s="64"/>
      <c r="AT73" s="64"/>
      <c r="AU73" s="64"/>
      <c r="AV73" s="64"/>
      <c r="AW73" s="88"/>
    </row>
    <row r="74" spans="1:49" ht="12.95" customHeight="1" x14ac:dyDescent="0.25">
      <c r="A74" s="89"/>
      <c r="B74" s="181" t="s">
        <v>396</v>
      </c>
      <c r="C74" s="181"/>
      <c r="D74" s="181"/>
      <c r="E74" s="181"/>
      <c r="F74" s="181"/>
      <c r="G74" s="181"/>
      <c r="H74" s="181"/>
      <c r="I74" s="181"/>
      <c r="J74" s="181"/>
      <c r="K74" s="181"/>
      <c r="L74" s="181"/>
      <c r="M74" s="181"/>
      <c r="N74" s="181"/>
      <c r="O74" s="181"/>
      <c r="P74" s="181"/>
      <c r="Q74" s="181"/>
      <c r="R74" s="181"/>
      <c r="S74" s="181"/>
      <c r="T74" s="181"/>
      <c r="U74" s="181"/>
      <c r="V74" s="181"/>
      <c r="W74" s="181"/>
      <c r="X74" s="181"/>
      <c r="Y74" s="181"/>
      <c r="Z74" s="181"/>
      <c r="AA74" s="181"/>
      <c r="AB74" s="181"/>
      <c r="AC74" s="181"/>
      <c r="AD74" s="181"/>
      <c r="AE74" s="181"/>
      <c r="AF74" s="181"/>
      <c r="AG74" s="181"/>
      <c r="AH74" s="181"/>
      <c r="AI74" s="181"/>
      <c r="AJ74" s="181"/>
      <c r="AK74" s="181"/>
      <c r="AL74" s="181"/>
      <c r="AM74" s="181"/>
      <c r="AN74" s="181"/>
      <c r="AO74" s="181"/>
      <c r="AP74" s="181"/>
      <c r="AQ74" s="181"/>
      <c r="AR74" s="181"/>
      <c r="AS74" s="181"/>
      <c r="AT74" s="181"/>
      <c r="AU74" s="181"/>
      <c r="AV74" s="181"/>
      <c r="AW74" s="80"/>
    </row>
    <row r="75" spans="1:49" ht="5.0999999999999996" customHeight="1" x14ac:dyDescent="0.25">
      <c r="A75" s="89"/>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80"/>
    </row>
    <row r="76" spans="1:49" ht="12.95" customHeight="1" x14ac:dyDescent="0.25">
      <c r="A76" s="89"/>
      <c r="B76" s="54"/>
      <c r="C76" s="54"/>
      <c r="D76" s="54" t="s">
        <v>43</v>
      </c>
      <c r="E76" s="54"/>
      <c r="F76" s="54"/>
      <c r="G76" s="54"/>
      <c r="H76" s="54"/>
      <c r="I76" s="54"/>
      <c r="J76" s="54"/>
      <c r="K76" s="54"/>
      <c r="L76" s="54"/>
      <c r="M76" s="54"/>
      <c r="N76" s="54"/>
      <c r="O76" s="54"/>
      <c r="P76" s="54"/>
      <c r="Q76" s="54"/>
      <c r="R76" s="246" t="s">
        <v>36</v>
      </c>
      <c r="S76" s="246"/>
      <c r="T76" s="246"/>
      <c r="U76" s="246"/>
      <c r="V76" s="246"/>
      <c r="W76" s="246"/>
      <c r="X76" s="246"/>
      <c r="Y76" s="246"/>
      <c r="Z76" s="246"/>
      <c r="AA76" s="246"/>
      <c r="AB76" s="54"/>
      <c r="AC76" s="246" t="s">
        <v>312</v>
      </c>
      <c r="AD76" s="246"/>
      <c r="AE76" s="246"/>
      <c r="AF76" s="246"/>
      <c r="AG76" s="246"/>
      <c r="AH76" s="246"/>
      <c r="AI76" s="246"/>
      <c r="AJ76" s="246"/>
      <c r="AK76" s="246"/>
      <c r="AL76" s="54"/>
      <c r="AM76" s="54"/>
      <c r="AN76" s="54"/>
      <c r="AO76" s="54"/>
      <c r="AP76" s="54" t="s">
        <v>31</v>
      </c>
      <c r="AQ76" s="54"/>
      <c r="AR76" s="54"/>
      <c r="AS76" s="54"/>
      <c r="AT76" s="54"/>
      <c r="AU76" s="54"/>
      <c r="AV76" s="54"/>
      <c r="AW76" s="80"/>
    </row>
    <row r="77" spans="1:49" ht="12.95" customHeight="1" x14ac:dyDescent="0.25">
      <c r="A77" s="89"/>
      <c r="B77" s="54" t="s">
        <v>257</v>
      </c>
      <c r="C77" s="54"/>
      <c r="D77" s="247"/>
      <c r="E77" s="247"/>
      <c r="F77" s="247"/>
      <c r="G77" s="247"/>
      <c r="H77" s="247"/>
      <c r="I77" s="247"/>
      <c r="J77" s="247"/>
      <c r="K77" s="247"/>
      <c r="L77" s="247"/>
      <c r="M77" s="247"/>
      <c r="N77" s="247"/>
      <c r="O77" s="247"/>
      <c r="P77" s="247"/>
      <c r="Q77" s="62"/>
      <c r="R77" s="247"/>
      <c r="S77" s="247"/>
      <c r="T77" s="247"/>
      <c r="U77" s="247"/>
      <c r="V77" s="247"/>
      <c r="W77" s="247"/>
      <c r="X77" s="247"/>
      <c r="Y77" s="247"/>
      <c r="Z77" s="247"/>
      <c r="AA77" s="247"/>
      <c r="AB77" s="62"/>
      <c r="AC77" s="248"/>
      <c r="AD77" s="248"/>
      <c r="AE77" s="248"/>
      <c r="AF77" s="248"/>
      <c r="AG77" s="248"/>
      <c r="AH77" s="248"/>
      <c r="AI77" s="248"/>
      <c r="AJ77" s="248"/>
      <c r="AK77" s="248"/>
      <c r="AL77" s="248"/>
      <c r="AM77" s="248"/>
      <c r="AN77" s="248"/>
      <c r="AO77" s="62"/>
      <c r="AP77" s="260"/>
      <c r="AQ77" s="260"/>
      <c r="AR77" s="260"/>
      <c r="AS77" s="260"/>
      <c r="AT77" s="260"/>
      <c r="AU77" s="260"/>
      <c r="AV77" s="260"/>
      <c r="AW77" s="80"/>
    </row>
    <row r="78" spans="1:49" ht="12.95" customHeight="1" x14ac:dyDescent="0.25">
      <c r="A78" s="89"/>
      <c r="B78" s="54" t="s">
        <v>258</v>
      </c>
      <c r="C78" s="54"/>
      <c r="D78" s="247"/>
      <c r="E78" s="247"/>
      <c r="F78" s="247"/>
      <c r="G78" s="247"/>
      <c r="H78" s="247"/>
      <c r="I78" s="247"/>
      <c r="J78" s="247"/>
      <c r="K78" s="247"/>
      <c r="L78" s="247"/>
      <c r="M78" s="247"/>
      <c r="N78" s="247"/>
      <c r="O78" s="247"/>
      <c r="P78" s="247"/>
      <c r="Q78" s="62"/>
      <c r="R78" s="247"/>
      <c r="S78" s="247"/>
      <c r="T78" s="247"/>
      <c r="U78" s="247"/>
      <c r="V78" s="247"/>
      <c r="W78" s="247"/>
      <c r="X78" s="247"/>
      <c r="Y78" s="247"/>
      <c r="Z78" s="247"/>
      <c r="AA78" s="247"/>
      <c r="AB78" s="62"/>
      <c r="AC78" s="248"/>
      <c r="AD78" s="248"/>
      <c r="AE78" s="248"/>
      <c r="AF78" s="248"/>
      <c r="AG78" s="248"/>
      <c r="AH78" s="248"/>
      <c r="AI78" s="248"/>
      <c r="AJ78" s="248"/>
      <c r="AK78" s="248"/>
      <c r="AL78" s="248"/>
      <c r="AM78" s="248"/>
      <c r="AN78" s="248"/>
      <c r="AO78" s="62"/>
      <c r="AP78" s="260"/>
      <c r="AQ78" s="260"/>
      <c r="AR78" s="260"/>
      <c r="AS78" s="260"/>
      <c r="AT78" s="260"/>
      <c r="AU78" s="260"/>
      <c r="AV78" s="260"/>
      <c r="AW78" s="80"/>
    </row>
    <row r="79" spans="1:49" ht="12.95" customHeight="1" x14ac:dyDescent="0.25">
      <c r="A79" s="89"/>
      <c r="B79" s="54" t="s">
        <v>259</v>
      </c>
      <c r="C79" s="54"/>
      <c r="D79" s="247"/>
      <c r="E79" s="247"/>
      <c r="F79" s="247"/>
      <c r="G79" s="247"/>
      <c r="H79" s="247"/>
      <c r="I79" s="247"/>
      <c r="J79" s="247"/>
      <c r="K79" s="247"/>
      <c r="L79" s="247"/>
      <c r="M79" s="247"/>
      <c r="N79" s="247"/>
      <c r="O79" s="247"/>
      <c r="P79" s="247"/>
      <c r="Q79" s="62"/>
      <c r="R79" s="247"/>
      <c r="S79" s="247"/>
      <c r="T79" s="247"/>
      <c r="U79" s="247"/>
      <c r="V79" s="247"/>
      <c r="W79" s="247"/>
      <c r="X79" s="247"/>
      <c r="Y79" s="247"/>
      <c r="Z79" s="247"/>
      <c r="AA79" s="247"/>
      <c r="AB79" s="62"/>
      <c r="AC79" s="248"/>
      <c r="AD79" s="248"/>
      <c r="AE79" s="248"/>
      <c r="AF79" s="248"/>
      <c r="AG79" s="248"/>
      <c r="AH79" s="248"/>
      <c r="AI79" s="248"/>
      <c r="AJ79" s="248"/>
      <c r="AK79" s="248"/>
      <c r="AL79" s="248"/>
      <c r="AM79" s="248"/>
      <c r="AN79" s="248"/>
      <c r="AO79" s="62"/>
      <c r="AP79" s="260"/>
      <c r="AQ79" s="260"/>
      <c r="AR79" s="260"/>
      <c r="AS79" s="260"/>
      <c r="AT79" s="260"/>
      <c r="AU79" s="260"/>
      <c r="AV79" s="260"/>
      <c r="AW79" s="80"/>
    </row>
    <row r="80" spans="1:49" ht="12.95" customHeight="1" x14ac:dyDescent="0.25">
      <c r="A80" s="89"/>
      <c r="B80" s="54" t="s">
        <v>260</v>
      </c>
      <c r="C80" s="54"/>
      <c r="D80" s="247"/>
      <c r="E80" s="247"/>
      <c r="F80" s="247"/>
      <c r="G80" s="247"/>
      <c r="H80" s="247"/>
      <c r="I80" s="247"/>
      <c r="J80" s="247"/>
      <c r="K80" s="247"/>
      <c r="L80" s="247"/>
      <c r="M80" s="247"/>
      <c r="N80" s="247"/>
      <c r="O80" s="247"/>
      <c r="P80" s="247"/>
      <c r="Q80" s="62"/>
      <c r="R80" s="247"/>
      <c r="S80" s="247"/>
      <c r="T80" s="247"/>
      <c r="U80" s="247"/>
      <c r="V80" s="247"/>
      <c r="W80" s="247"/>
      <c r="X80" s="247"/>
      <c r="Y80" s="247"/>
      <c r="Z80" s="247"/>
      <c r="AA80" s="247"/>
      <c r="AB80" s="62"/>
      <c r="AC80" s="248"/>
      <c r="AD80" s="248"/>
      <c r="AE80" s="248"/>
      <c r="AF80" s="248"/>
      <c r="AG80" s="248"/>
      <c r="AH80" s="248"/>
      <c r="AI80" s="248"/>
      <c r="AJ80" s="248"/>
      <c r="AK80" s="248"/>
      <c r="AL80" s="248"/>
      <c r="AM80" s="248"/>
      <c r="AN80" s="248"/>
      <c r="AO80" s="62"/>
      <c r="AP80" s="260"/>
      <c r="AQ80" s="260"/>
      <c r="AR80" s="260"/>
      <c r="AS80" s="260"/>
      <c r="AT80" s="260"/>
      <c r="AU80" s="260"/>
      <c r="AV80" s="260"/>
      <c r="AW80" s="80"/>
    </row>
    <row r="81" spans="1:49" ht="5.0999999999999996" customHeight="1" x14ac:dyDescent="0.25">
      <c r="A81" s="90"/>
      <c r="B81" s="67"/>
      <c r="C81" s="67"/>
      <c r="D81" s="67"/>
      <c r="E81" s="67"/>
      <c r="F81" s="67"/>
      <c r="G81" s="67"/>
      <c r="H81" s="67"/>
      <c r="I81" s="67"/>
      <c r="J81" s="67"/>
      <c r="K81" s="67"/>
      <c r="L81" s="67"/>
      <c r="M81" s="67"/>
      <c r="N81" s="67"/>
      <c r="O81" s="67"/>
      <c r="P81" s="67"/>
      <c r="Q81" s="67"/>
      <c r="R81" s="67"/>
      <c r="S81" s="67"/>
      <c r="T81" s="67"/>
      <c r="U81" s="67"/>
      <c r="V81" s="67"/>
      <c r="W81" s="67"/>
      <c r="X81" s="67"/>
      <c r="Y81" s="67"/>
      <c r="Z81" s="67"/>
      <c r="AA81" s="67"/>
      <c r="AB81" s="67"/>
      <c r="AC81" s="67"/>
      <c r="AD81" s="67"/>
      <c r="AE81" s="67"/>
      <c r="AF81" s="67"/>
      <c r="AG81" s="67"/>
      <c r="AH81" s="67"/>
      <c r="AI81" s="67"/>
      <c r="AJ81" s="67"/>
      <c r="AK81" s="67"/>
      <c r="AL81" s="67"/>
      <c r="AM81" s="67"/>
      <c r="AN81" s="67"/>
      <c r="AO81" s="67"/>
      <c r="AP81" s="67"/>
      <c r="AQ81" s="67"/>
      <c r="AR81" s="67"/>
      <c r="AS81" s="67"/>
      <c r="AT81" s="67"/>
      <c r="AU81" s="67"/>
      <c r="AV81" s="67"/>
      <c r="AW81" s="91"/>
    </row>
    <row r="82" spans="1:49" ht="4.5" customHeight="1" x14ac:dyDescent="0.25"/>
    <row r="83" spans="1:49" ht="5.0999999999999996" customHeight="1" x14ac:dyDescent="0.25">
      <c r="A83" s="87"/>
      <c r="B83" s="64"/>
      <c r="C83" s="64"/>
      <c r="D83" s="64"/>
      <c r="E83" s="64"/>
      <c r="F83" s="64"/>
      <c r="G83" s="64"/>
      <c r="H83" s="64"/>
      <c r="I83" s="64"/>
      <c r="J83" s="64"/>
      <c r="K83" s="64"/>
      <c r="L83" s="64"/>
      <c r="M83" s="64"/>
      <c r="N83" s="64"/>
      <c r="O83" s="64"/>
      <c r="P83" s="64"/>
      <c r="Q83" s="64"/>
      <c r="R83" s="64"/>
      <c r="S83" s="64"/>
      <c r="T83" s="64"/>
      <c r="U83" s="64"/>
      <c r="V83" s="64"/>
      <c r="W83" s="64"/>
      <c r="X83" s="64"/>
      <c r="Y83" s="64"/>
      <c r="Z83" s="64"/>
      <c r="AA83" s="64"/>
      <c r="AB83" s="64"/>
      <c r="AC83" s="64"/>
      <c r="AD83" s="64"/>
      <c r="AE83" s="64"/>
      <c r="AF83" s="64"/>
      <c r="AG83" s="64"/>
      <c r="AH83" s="64"/>
      <c r="AI83" s="64"/>
      <c r="AJ83" s="64"/>
      <c r="AK83" s="64"/>
      <c r="AL83" s="64"/>
      <c r="AM83" s="64"/>
      <c r="AN83" s="64"/>
      <c r="AO83" s="64"/>
      <c r="AP83" s="64"/>
      <c r="AQ83" s="64"/>
      <c r="AR83" s="64"/>
      <c r="AS83" s="64"/>
      <c r="AT83" s="64"/>
      <c r="AU83" s="64"/>
      <c r="AV83" s="64"/>
      <c r="AW83" s="88"/>
    </row>
    <row r="84" spans="1:49" ht="12.95" customHeight="1" x14ac:dyDescent="0.25">
      <c r="A84" s="89"/>
      <c r="B84" s="181" t="s">
        <v>397</v>
      </c>
      <c r="C84" s="181"/>
      <c r="D84" s="181"/>
      <c r="E84" s="181"/>
      <c r="F84" s="181"/>
      <c r="G84" s="181"/>
      <c r="H84" s="181"/>
      <c r="I84" s="181"/>
      <c r="J84" s="181"/>
      <c r="K84" s="181"/>
      <c r="L84" s="181"/>
      <c r="M84" s="181"/>
      <c r="N84" s="181"/>
      <c r="O84" s="181"/>
      <c r="P84" s="181"/>
      <c r="Q84" s="181"/>
      <c r="R84" s="181"/>
      <c r="S84" s="181"/>
      <c r="T84" s="181"/>
      <c r="U84" s="181"/>
      <c r="V84" s="181"/>
      <c r="W84" s="181"/>
      <c r="X84" s="181"/>
      <c r="Y84" s="181"/>
      <c r="Z84" s="181"/>
      <c r="AA84" s="181"/>
      <c r="AB84" s="181"/>
      <c r="AC84" s="181"/>
      <c r="AD84" s="181"/>
      <c r="AE84" s="181"/>
      <c r="AF84" s="181"/>
      <c r="AG84" s="181"/>
      <c r="AH84" s="181"/>
      <c r="AI84" s="181"/>
      <c r="AJ84" s="181"/>
      <c r="AK84" s="181"/>
      <c r="AL84" s="181"/>
      <c r="AM84" s="181"/>
      <c r="AN84" s="181"/>
      <c r="AO84" s="181"/>
      <c r="AP84" s="181"/>
      <c r="AQ84" s="181"/>
      <c r="AR84" s="181"/>
      <c r="AS84" s="181"/>
      <c r="AT84" s="181"/>
      <c r="AU84" s="181"/>
      <c r="AV84" s="181"/>
      <c r="AW84" s="80"/>
    </row>
    <row r="85" spans="1:49" ht="4.5" customHeight="1" x14ac:dyDescent="0.25">
      <c r="A85" s="89"/>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80"/>
    </row>
    <row r="86" spans="1:49" ht="12.95" customHeight="1" x14ac:dyDescent="0.25">
      <c r="A86" s="89"/>
      <c r="B86" s="54"/>
      <c r="C86" s="54"/>
      <c r="D86" s="54" t="s">
        <v>53</v>
      </c>
      <c r="E86" s="54"/>
      <c r="F86" s="54"/>
      <c r="G86" s="54"/>
      <c r="H86" s="54"/>
      <c r="I86" s="54"/>
      <c r="J86" s="54"/>
      <c r="K86" s="54"/>
      <c r="L86" s="54"/>
      <c r="M86" s="54"/>
      <c r="N86" s="54"/>
      <c r="O86" s="54"/>
      <c r="P86" s="54"/>
      <c r="Q86" s="54"/>
      <c r="R86" s="54"/>
      <c r="S86" s="54"/>
      <c r="T86" s="246" t="s">
        <v>5</v>
      </c>
      <c r="U86" s="246"/>
      <c r="V86" s="246"/>
      <c r="W86" s="246"/>
      <c r="X86" s="246"/>
      <c r="Y86" s="246"/>
      <c r="Z86" s="246"/>
      <c r="AA86" s="54"/>
      <c r="AB86" s="54" t="s">
        <v>69</v>
      </c>
      <c r="AC86" s="54"/>
      <c r="AD86" s="54"/>
      <c r="AE86" s="54"/>
      <c r="AF86" s="54"/>
      <c r="AG86" s="54"/>
      <c r="AH86" s="54"/>
      <c r="AI86" s="54"/>
      <c r="AJ86" s="54"/>
      <c r="AK86" s="54"/>
      <c r="AL86" s="54"/>
      <c r="AM86" s="54"/>
      <c r="AN86" s="54"/>
      <c r="AO86" s="54"/>
      <c r="AP86" s="54" t="s">
        <v>31</v>
      </c>
      <c r="AQ86" s="54"/>
      <c r="AR86" s="54"/>
      <c r="AS86" s="54"/>
      <c r="AT86" s="54"/>
      <c r="AU86" s="54"/>
      <c r="AV86" s="54"/>
      <c r="AW86" s="80"/>
    </row>
    <row r="87" spans="1:49" ht="12.95" customHeight="1" x14ac:dyDescent="0.25">
      <c r="A87" s="89"/>
      <c r="B87" s="54" t="s">
        <v>257</v>
      </c>
      <c r="C87" s="54"/>
      <c r="D87" s="247"/>
      <c r="E87" s="247"/>
      <c r="F87" s="247"/>
      <c r="G87" s="247"/>
      <c r="H87" s="247"/>
      <c r="I87" s="247"/>
      <c r="J87" s="247"/>
      <c r="K87" s="247"/>
      <c r="L87" s="247"/>
      <c r="M87" s="247"/>
      <c r="N87" s="247"/>
      <c r="O87" s="247"/>
      <c r="P87" s="247"/>
      <c r="Q87" s="247"/>
      <c r="R87" s="247"/>
      <c r="S87" s="62"/>
      <c r="T87" s="247"/>
      <c r="U87" s="247"/>
      <c r="V87" s="247"/>
      <c r="W87" s="247"/>
      <c r="X87" s="247"/>
      <c r="Y87" s="247"/>
      <c r="Z87" s="247"/>
      <c r="AA87" s="62"/>
      <c r="AB87" s="247"/>
      <c r="AC87" s="247"/>
      <c r="AD87" s="247"/>
      <c r="AE87" s="247"/>
      <c r="AF87" s="247"/>
      <c r="AG87" s="247"/>
      <c r="AH87" s="247"/>
      <c r="AI87" s="247"/>
      <c r="AJ87" s="247"/>
      <c r="AK87" s="247"/>
      <c r="AL87" s="247"/>
      <c r="AM87" s="247"/>
      <c r="AN87" s="247"/>
      <c r="AO87" s="62"/>
      <c r="AP87" s="260"/>
      <c r="AQ87" s="260"/>
      <c r="AR87" s="260"/>
      <c r="AS87" s="260"/>
      <c r="AT87" s="260"/>
      <c r="AU87" s="260"/>
      <c r="AV87" s="260"/>
      <c r="AW87" s="80"/>
    </row>
    <row r="88" spans="1:49" ht="12.95" customHeight="1" x14ac:dyDescent="0.25">
      <c r="A88" s="89"/>
      <c r="B88" s="54" t="s">
        <v>258</v>
      </c>
      <c r="C88" s="54"/>
      <c r="D88" s="247"/>
      <c r="E88" s="247"/>
      <c r="F88" s="247"/>
      <c r="G88" s="247"/>
      <c r="H88" s="247"/>
      <c r="I88" s="247"/>
      <c r="J88" s="247"/>
      <c r="K88" s="247"/>
      <c r="L88" s="247"/>
      <c r="M88" s="247"/>
      <c r="N88" s="247"/>
      <c r="O88" s="247"/>
      <c r="P88" s="247"/>
      <c r="Q88" s="247"/>
      <c r="R88" s="247"/>
      <c r="S88" s="62"/>
      <c r="T88" s="247"/>
      <c r="U88" s="247"/>
      <c r="V88" s="247"/>
      <c r="W88" s="247"/>
      <c r="X88" s="247"/>
      <c r="Y88" s="247"/>
      <c r="Z88" s="247"/>
      <c r="AA88" s="62"/>
      <c r="AB88" s="247"/>
      <c r="AC88" s="247"/>
      <c r="AD88" s="247"/>
      <c r="AE88" s="247"/>
      <c r="AF88" s="247"/>
      <c r="AG88" s="247"/>
      <c r="AH88" s="247"/>
      <c r="AI88" s="247"/>
      <c r="AJ88" s="247"/>
      <c r="AK88" s="247"/>
      <c r="AL88" s="247"/>
      <c r="AM88" s="247"/>
      <c r="AN88" s="247"/>
      <c r="AO88" s="62"/>
      <c r="AP88" s="260"/>
      <c r="AQ88" s="260"/>
      <c r="AR88" s="260"/>
      <c r="AS88" s="260"/>
      <c r="AT88" s="260"/>
      <c r="AU88" s="260"/>
      <c r="AV88" s="260"/>
      <c r="AW88" s="80"/>
    </row>
    <row r="89" spans="1:49" ht="12.95" customHeight="1" x14ac:dyDescent="0.25">
      <c r="A89" s="89"/>
      <c r="B89" s="54" t="s">
        <v>259</v>
      </c>
      <c r="C89" s="54"/>
      <c r="D89" s="247"/>
      <c r="E89" s="247"/>
      <c r="F89" s="247"/>
      <c r="G89" s="247"/>
      <c r="H89" s="247"/>
      <c r="I89" s="247"/>
      <c r="J89" s="247"/>
      <c r="K89" s="247"/>
      <c r="L89" s="247"/>
      <c r="M89" s="247"/>
      <c r="N89" s="247"/>
      <c r="O89" s="247"/>
      <c r="P89" s="247"/>
      <c r="Q89" s="247"/>
      <c r="R89" s="247"/>
      <c r="S89" s="62"/>
      <c r="T89" s="247"/>
      <c r="U89" s="247"/>
      <c r="V89" s="247"/>
      <c r="W89" s="247"/>
      <c r="X89" s="247"/>
      <c r="Y89" s="247"/>
      <c r="Z89" s="247"/>
      <c r="AA89" s="62"/>
      <c r="AB89" s="247"/>
      <c r="AC89" s="247"/>
      <c r="AD89" s="247"/>
      <c r="AE89" s="247"/>
      <c r="AF89" s="247"/>
      <c r="AG89" s="247"/>
      <c r="AH89" s="247"/>
      <c r="AI89" s="247"/>
      <c r="AJ89" s="247"/>
      <c r="AK89" s="247"/>
      <c r="AL89" s="247"/>
      <c r="AM89" s="247"/>
      <c r="AN89" s="247"/>
      <c r="AO89" s="62"/>
      <c r="AP89" s="260"/>
      <c r="AQ89" s="260"/>
      <c r="AR89" s="260"/>
      <c r="AS89" s="260"/>
      <c r="AT89" s="260"/>
      <c r="AU89" s="260"/>
      <c r="AV89" s="260"/>
      <c r="AW89" s="80"/>
    </row>
    <row r="90" spans="1:49" ht="12.95" customHeight="1" x14ac:dyDescent="0.25">
      <c r="A90" s="89"/>
      <c r="B90" s="54" t="s">
        <v>260</v>
      </c>
      <c r="C90" s="54"/>
      <c r="D90" s="247"/>
      <c r="E90" s="247"/>
      <c r="F90" s="247"/>
      <c r="G90" s="247"/>
      <c r="H90" s="247"/>
      <c r="I90" s="247"/>
      <c r="J90" s="247"/>
      <c r="K90" s="247"/>
      <c r="L90" s="247"/>
      <c r="M90" s="247"/>
      <c r="N90" s="247"/>
      <c r="O90" s="247"/>
      <c r="P90" s="247"/>
      <c r="Q90" s="247"/>
      <c r="R90" s="247"/>
      <c r="S90" s="62"/>
      <c r="T90" s="247"/>
      <c r="U90" s="247"/>
      <c r="V90" s="247"/>
      <c r="W90" s="247"/>
      <c r="X90" s="247"/>
      <c r="Y90" s="247"/>
      <c r="Z90" s="247"/>
      <c r="AA90" s="62"/>
      <c r="AB90" s="247"/>
      <c r="AC90" s="247"/>
      <c r="AD90" s="247"/>
      <c r="AE90" s="247"/>
      <c r="AF90" s="247"/>
      <c r="AG90" s="247"/>
      <c r="AH90" s="247"/>
      <c r="AI90" s="247"/>
      <c r="AJ90" s="247"/>
      <c r="AK90" s="247"/>
      <c r="AL90" s="247"/>
      <c r="AM90" s="247"/>
      <c r="AN90" s="247"/>
      <c r="AO90" s="62"/>
      <c r="AP90" s="260"/>
      <c r="AQ90" s="260"/>
      <c r="AR90" s="260"/>
      <c r="AS90" s="260"/>
      <c r="AT90" s="260"/>
      <c r="AU90" s="260"/>
      <c r="AV90" s="260"/>
      <c r="AW90" s="80"/>
    </row>
    <row r="91" spans="1:49" ht="5.0999999999999996" customHeight="1" x14ac:dyDescent="0.25">
      <c r="A91" s="90"/>
      <c r="B91" s="67"/>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67"/>
      <c r="AU91" s="67"/>
      <c r="AV91" s="67"/>
      <c r="AW91" s="91"/>
    </row>
    <row r="92" spans="1:49" ht="4.5" customHeight="1" x14ac:dyDescent="0.25"/>
    <row r="93" spans="1:49" ht="4.5" customHeight="1" x14ac:dyDescent="0.25">
      <c r="A93" s="87"/>
      <c r="B93" s="64"/>
      <c r="C93" s="64"/>
      <c r="D93" s="64"/>
      <c r="E93" s="64"/>
      <c r="F93" s="64"/>
      <c r="G93" s="64"/>
      <c r="H93" s="64"/>
      <c r="I93" s="64"/>
      <c r="J93" s="64"/>
      <c r="K93" s="64"/>
      <c r="L93" s="64"/>
      <c r="M93" s="64"/>
      <c r="N93" s="64"/>
      <c r="O93" s="64"/>
      <c r="P93" s="64"/>
      <c r="Q93" s="64"/>
      <c r="R93" s="64"/>
      <c r="S93" s="64"/>
      <c r="T93" s="64"/>
      <c r="U93" s="64"/>
      <c r="V93" s="64"/>
      <c r="W93" s="64"/>
      <c r="X93" s="64"/>
      <c r="Y93" s="64"/>
      <c r="Z93" s="64"/>
      <c r="AA93" s="64"/>
      <c r="AB93" s="64"/>
      <c r="AC93" s="64"/>
      <c r="AD93" s="64"/>
      <c r="AE93" s="64"/>
      <c r="AF93" s="64"/>
      <c r="AG93" s="64"/>
      <c r="AH93" s="64"/>
      <c r="AI93" s="64"/>
      <c r="AJ93" s="64"/>
      <c r="AK93" s="64"/>
      <c r="AL93" s="64"/>
      <c r="AM93" s="64"/>
      <c r="AN93" s="64"/>
      <c r="AO93" s="64"/>
      <c r="AP93" s="64"/>
      <c r="AQ93" s="64"/>
      <c r="AR93" s="64"/>
      <c r="AS93" s="64"/>
      <c r="AT93" s="64"/>
      <c r="AU93" s="64"/>
      <c r="AV93" s="64"/>
      <c r="AW93" s="88"/>
    </row>
    <row r="94" spans="1:49" ht="12.95" customHeight="1" x14ac:dyDescent="0.25">
      <c r="A94" s="89"/>
      <c r="B94" s="181" t="s">
        <v>378</v>
      </c>
      <c r="C94" s="181"/>
      <c r="D94" s="181"/>
      <c r="E94" s="181"/>
      <c r="F94" s="181"/>
      <c r="G94" s="181"/>
      <c r="H94" s="181"/>
      <c r="I94" s="181"/>
      <c r="J94" s="181"/>
      <c r="K94" s="181"/>
      <c r="L94" s="181"/>
      <c r="M94" s="181"/>
      <c r="N94" s="181"/>
      <c r="O94" s="181"/>
      <c r="P94" s="181"/>
      <c r="Q94" s="181"/>
      <c r="R94" s="181"/>
      <c r="S94" s="181"/>
      <c r="T94" s="181"/>
      <c r="U94" s="181"/>
      <c r="V94" s="181"/>
      <c r="W94" s="181"/>
      <c r="X94" s="181"/>
      <c r="Y94" s="181"/>
      <c r="Z94" s="181"/>
      <c r="AA94" s="181"/>
      <c r="AB94" s="181"/>
      <c r="AC94" s="181"/>
      <c r="AD94" s="181"/>
      <c r="AE94" s="181"/>
      <c r="AF94" s="181"/>
      <c r="AG94" s="181"/>
      <c r="AH94" s="181"/>
      <c r="AI94" s="181"/>
      <c r="AJ94" s="181"/>
      <c r="AK94" s="181"/>
      <c r="AL94" s="181"/>
      <c r="AM94" s="181"/>
      <c r="AN94" s="181"/>
      <c r="AO94" s="181"/>
      <c r="AP94" s="181"/>
      <c r="AQ94" s="181"/>
      <c r="AR94" s="181"/>
      <c r="AS94" s="181"/>
      <c r="AT94" s="181"/>
      <c r="AU94" s="181"/>
      <c r="AV94" s="181"/>
      <c r="AW94" s="80"/>
    </row>
    <row r="95" spans="1:49" ht="5.0999999999999996" customHeight="1" x14ac:dyDescent="0.25">
      <c r="A95" s="89"/>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80"/>
    </row>
    <row r="96" spans="1:49" ht="12.95" customHeight="1" x14ac:dyDescent="0.25">
      <c r="A96" s="89"/>
      <c r="B96" s="54"/>
      <c r="C96" s="54"/>
      <c r="D96" s="54" t="s">
        <v>58</v>
      </c>
      <c r="E96" s="54"/>
      <c r="F96" s="54"/>
      <c r="G96" s="54"/>
      <c r="H96" s="54"/>
      <c r="I96" s="54"/>
      <c r="J96" s="54"/>
      <c r="K96" s="54"/>
      <c r="L96" s="54"/>
      <c r="M96" s="54"/>
      <c r="N96" s="54"/>
      <c r="O96" s="54"/>
      <c r="P96" s="54"/>
      <c r="Q96" s="54"/>
      <c r="R96" s="54"/>
      <c r="S96" s="54"/>
      <c r="T96" s="246" t="s">
        <v>5</v>
      </c>
      <c r="U96" s="246"/>
      <c r="V96" s="246"/>
      <c r="W96" s="246"/>
      <c r="X96" s="246"/>
      <c r="Y96" s="246"/>
      <c r="Z96" s="246"/>
      <c r="AA96" s="54"/>
      <c r="AB96" s="246" t="s">
        <v>59</v>
      </c>
      <c r="AC96" s="246"/>
      <c r="AD96" s="246"/>
      <c r="AE96" s="246"/>
      <c r="AF96" s="246"/>
      <c r="AG96" s="246"/>
      <c r="AH96" s="246"/>
      <c r="AI96" s="246"/>
      <c r="AJ96" s="246"/>
      <c r="AK96" s="246"/>
      <c r="AL96" s="246"/>
      <c r="AM96" s="246"/>
      <c r="AN96" s="246"/>
      <c r="AO96" s="54"/>
      <c r="AP96" s="54" t="s">
        <v>31</v>
      </c>
      <c r="AQ96" s="54"/>
      <c r="AR96" s="54"/>
      <c r="AS96" s="54"/>
      <c r="AT96" s="54"/>
      <c r="AU96" s="54"/>
      <c r="AV96" s="54"/>
      <c r="AW96" s="80"/>
    </row>
    <row r="97" spans="1:49" ht="12.95" customHeight="1" x14ac:dyDescent="0.25">
      <c r="A97" s="89"/>
      <c r="B97" s="54" t="s">
        <v>39</v>
      </c>
      <c r="C97" s="54"/>
      <c r="D97" s="247"/>
      <c r="E97" s="247"/>
      <c r="F97" s="247"/>
      <c r="G97" s="247"/>
      <c r="H97" s="247"/>
      <c r="I97" s="247"/>
      <c r="J97" s="247"/>
      <c r="K97" s="247"/>
      <c r="L97" s="247"/>
      <c r="M97" s="247"/>
      <c r="N97" s="247"/>
      <c r="O97" s="247"/>
      <c r="P97" s="247"/>
      <c r="Q97" s="247"/>
      <c r="R97" s="247"/>
      <c r="S97" s="62"/>
      <c r="T97" s="247"/>
      <c r="U97" s="247"/>
      <c r="V97" s="247"/>
      <c r="W97" s="247"/>
      <c r="X97" s="247"/>
      <c r="Y97" s="247"/>
      <c r="Z97" s="247"/>
      <c r="AA97" s="62"/>
      <c r="AB97" s="247"/>
      <c r="AC97" s="247"/>
      <c r="AD97" s="247"/>
      <c r="AE97" s="247"/>
      <c r="AF97" s="247"/>
      <c r="AG97" s="247"/>
      <c r="AH97" s="247"/>
      <c r="AI97" s="247"/>
      <c r="AJ97" s="247"/>
      <c r="AK97" s="247"/>
      <c r="AL97" s="247"/>
      <c r="AM97" s="247"/>
      <c r="AN97" s="247"/>
      <c r="AO97" s="62"/>
      <c r="AP97" s="260"/>
      <c r="AQ97" s="260"/>
      <c r="AR97" s="260"/>
      <c r="AS97" s="260"/>
      <c r="AT97" s="260"/>
      <c r="AU97" s="260"/>
      <c r="AV97" s="260"/>
      <c r="AW97" s="80"/>
    </row>
    <row r="98" spans="1:49" ht="12.95" customHeight="1" x14ac:dyDescent="0.25">
      <c r="A98" s="89"/>
      <c r="B98" s="54" t="s">
        <v>40</v>
      </c>
      <c r="C98" s="54"/>
      <c r="D98" s="247"/>
      <c r="E98" s="247"/>
      <c r="F98" s="247"/>
      <c r="G98" s="247"/>
      <c r="H98" s="247"/>
      <c r="I98" s="247"/>
      <c r="J98" s="247"/>
      <c r="K98" s="247"/>
      <c r="L98" s="247"/>
      <c r="M98" s="247"/>
      <c r="N98" s="247"/>
      <c r="O98" s="247"/>
      <c r="P98" s="247"/>
      <c r="Q98" s="247"/>
      <c r="R98" s="247"/>
      <c r="S98" s="62"/>
      <c r="T98" s="247"/>
      <c r="U98" s="247"/>
      <c r="V98" s="247"/>
      <c r="W98" s="247"/>
      <c r="X98" s="247"/>
      <c r="Y98" s="247"/>
      <c r="Z98" s="247"/>
      <c r="AA98" s="62"/>
      <c r="AB98" s="247"/>
      <c r="AC98" s="247"/>
      <c r="AD98" s="247"/>
      <c r="AE98" s="247"/>
      <c r="AF98" s="247"/>
      <c r="AG98" s="247"/>
      <c r="AH98" s="247"/>
      <c r="AI98" s="247"/>
      <c r="AJ98" s="247"/>
      <c r="AK98" s="247"/>
      <c r="AL98" s="247"/>
      <c r="AM98" s="247"/>
      <c r="AN98" s="247"/>
      <c r="AO98" s="62"/>
      <c r="AP98" s="260"/>
      <c r="AQ98" s="260"/>
      <c r="AR98" s="260"/>
      <c r="AS98" s="260"/>
      <c r="AT98" s="260"/>
      <c r="AU98" s="260"/>
      <c r="AV98" s="260"/>
      <c r="AW98" s="80"/>
    </row>
    <row r="99" spans="1:49" ht="4.5" customHeight="1" x14ac:dyDescent="0.25">
      <c r="A99" s="90"/>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91"/>
    </row>
    <row r="100" spans="1:49" ht="4.5" customHeight="1" x14ac:dyDescent="0.25"/>
    <row r="101" spans="1:49" ht="5.0999999999999996" customHeight="1" x14ac:dyDescent="0.25">
      <c r="A101" s="87"/>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c r="AA101" s="64"/>
      <c r="AB101" s="64"/>
      <c r="AC101" s="64"/>
      <c r="AD101" s="64"/>
      <c r="AE101" s="64"/>
      <c r="AF101" s="64"/>
      <c r="AG101" s="64"/>
      <c r="AH101" s="64"/>
      <c r="AI101" s="64"/>
      <c r="AJ101" s="64"/>
      <c r="AK101" s="64"/>
      <c r="AL101" s="64"/>
      <c r="AM101" s="64"/>
      <c r="AN101" s="64"/>
      <c r="AO101" s="64"/>
      <c r="AP101" s="64"/>
      <c r="AQ101" s="64"/>
      <c r="AR101" s="64"/>
      <c r="AS101" s="64"/>
      <c r="AT101" s="64"/>
      <c r="AU101" s="64"/>
      <c r="AV101" s="64"/>
      <c r="AW101" s="88"/>
    </row>
    <row r="102" spans="1:49" ht="12.95" customHeight="1" x14ac:dyDescent="0.25">
      <c r="A102" s="89"/>
      <c r="B102" s="181" t="s">
        <v>379</v>
      </c>
      <c r="C102" s="181"/>
      <c r="D102" s="181"/>
      <c r="E102" s="181"/>
      <c r="F102" s="181"/>
      <c r="G102" s="181"/>
      <c r="H102" s="181"/>
      <c r="I102" s="181"/>
      <c r="J102" s="181"/>
      <c r="K102" s="181"/>
      <c r="L102" s="181"/>
      <c r="M102" s="181"/>
      <c r="N102" s="181"/>
      <c r="O102" s="181"/>
      <c r="P102" s="181"/>
      <c r="Q102" s="181"/>
      <c r="R102" s="181"/>
      <c r="S102" s="181"/>
      <c r="T102" s="181"/>
      <c r="U102" s="181"/>
      <c r="V102" s="181"/>
      <c r="W102" s="181"/>
      <c r="X102" s="181"/>
      <c r="Y102" s="181"/>
      <c r="Z102" s="181"/>
      <c r="AA102" s="181"/>
      <c r="AB102" s="181"/>
      <c r="AC102" s="181"/>
      <c r="AD102" s="181"/>
      <c r="AE102" s="181"/>
      <c r="AF102" s="181"/>
      <c r="AG102" s="181"/>
      <c r="AH102" s="181"/>
      <c r="AI102" s="181"/>
      <c r="AJ102" s="181"/>
      <c r="AK102" s="181"/>
      <c r="AL102" s="181"/>
      <c r="AM102" s="181"/>
      <c r="AN102" s="181"/>
      <c r="AO102" s="181"/>
      <c r="AP102" s="181"/>
      <c r="AQ102" s="181"/>
      <c r="AR102" s="181"/>
      <c r="AS102" s="181"/>
      <c r="AT102" s="181"/>
      <c r="AU102" s="181"/>
      <c r="AV102" s="181"/>
      <c r="AW102" s="80"/>
    </row>
    <row r="103" spans="1:49" s="54" customFormat="1" ht="4.5" customHeight="1" x14ac:dyDescent="0.25">
      <c r="A103" s="89"/>
      <c r="AW103" s="80"/>
    </row>
    <row r="104" spans="1:49" ht="12.95" customHeight="1" x14ac:dyDescent="0.25">
      <c r="A104" s="89"/>
      <c r="B104" s="54"/>
      <c r="C104" s="54"/>
      <c r="D104" s="54" t="s">
        <v>53</v>
      </c>
      <c r="E104" s="54"/>
      <c r="F104" s="54"/>
      <c r="G104" s="54"/>
      <c r="H104" s="54"/>
      <c r="I104" s="54"/>
      <c r="J104" s="54"/>
      <c r="K104" s="54"/>
      <c r="L104" s="54"/>
      <c r="M104" s="54"/>
      <c r="N104" s="54"/>
      <c r="O104" s="54"/>
      <c r="P104" s="54"/>
      <c r="Q104" s="54"/>
      <c r="R104" s="54"/>
      <c r="S104" s="54"/>
      <c r="T104" s="246" t="s">
        <v>5</v>
      </c>
      <c r="U104" s="246"/>
      <c r="V104" s="246"/>
      <c r="W104" s="246"/>
      <c r="X104" s="246"/>
      <c r="Y104" s="246"/>
      <c r="Z104" s="246"/>
      <c r="AA104" s="54"/>
      <c r="AB104" s="246" t="s">
        <v>321</v>
      </c>
      <c r="AC104" s="246"/>
      <c r="AD104" s="246"/>
      <c r="AE104" s="246"/>
      <c r="AF104" s="246"/>
      <c r="AG104" s="54"/>
      <c r="AH104" s="246" t="s">
        <v>55</v>
      </c>
      <c r="AI104" s="246"/>
      <c r="AJ104" s="246"/>
      <c r="AK104" s="246"/>
      <c r="AL104" s="246"/>
      <c r="AM104" s="246"/>
      <c r="AN104" s="246"/>
      <c r="AO104" s="54"/>
      <c r="AP104" s="54" t="s">
        <v>56</v>
      </c>
      <c r="AQ104" s="54"/>
      <c r="AR104" s="54"/>
      <c r="AS104" s="54"/>
      <c r="AT104" s="54"/>
      <c r="AU104" s="54"/>
      <c r="AV104" s="54"/>
      <c r="AW104" s="80"/>
    </row>
    <row r="105" spans="1:49" ht="12.95" customHeight="1" x14ac:dyDescent="0.25">
      <c r="A105" s="89"/>
      <c r="B105" s="54" t="s">
        <v>39</v>
      </c>
      <c r="C105" s="54"/>
      <c r="D105" s="247"/>
      <c r="E105" s="247"/>
      <c r="F105" s="247"/>
      <c r="G105" s="247"/>
      <c r="H105" s="247"/>
      <c r="I105" s="247"/>
      <c r="J105" s="247"/>
      <c r="K105" s="247"/>
      <c r="L105" s="247"/>
      <c r="M105" s="247"/>
      <c r="N105" s="247"/>
      <c r="O105" s="247"/>
      <c r="P105" s="247"/>
      <c r="Q105" s="247"/>
      <c r="R105" s="247"/>
      <c r="S105" s="62"/>
      <c r="T105" s="247"/>
      <c r="U105" s="247"/>
      <c r="V105" s="247"/>
      <c r="W105" s="247"/>
      <c r="X105" s="247"/>
      <c r="Y105" s="247"/>
      <c r="Z105" s="247"/>
      <c r="AA105" s="62"/>
      <c r="AB105" s="247"/>
      <c r="AC105" s="247"/>
      <c r="AD105" s="247"/>
      <c r="AE105" s="247"/>
      <c r="AF105" s="247"/>
      <c r="AG105" s="62"/>
      <c r="AH105" s="260"/>
      <c r="AI105" s="260"/>
      <c r="AJ105" s="260"/>
      <c r="AK105" s="260"/>
      <c r="AL105" s="260"/>
      <c r="AM105" s="260"/>
      <c r="AN105" s="260"/>
      <c r="AO105" s="62"/>
      <c r="AP105" s="260"/>
      <c r="AQ105" s="260"/>
      <c r="AR105" s="260"/>
      <c r="AS105" s="260"/>
      <c r="AT105" s="260"/>
      <c r="AU105" s="260"/>
      <c r="AV105" s="260"/>
      <c r="AW105" s="80"/>
    </row>
    <row r="106" spans="1:49" ht="12.95" customHeight="1" x14ac:dyDescent="0.25">
      <c r="A106" s="89"/>
      <c r="B106" s="54" t="s">
        <v>40</v>
      </c>
      <c r="C106" s="54"/>
      <c r="D106" s="247"/>
      <c r="E106" s="247"/>
      <c r="F106" s="247"/>
      <c r="G106" s="247"/>
      <c r="H106" s="247"/>
      <c r="I106" s="247"/>
      <c r="J106" s="247"/>
      <c r="K106" s="247"/>
      <c r="L106" s="247"/>
      <c r="M106" s="247"/>
      <c r="N106" s="247"/>
      <c r="O106" s="247"/>
      <c r="P106" s="247"/>
      <c r="Q106" s="247"/>
      <c r="R106" s="247"/>
      <c r="S106" s="62"/>
      <c r="T106" s="247"/>
      <c r="U106" s="247"/>
      <c r="V106" s="247"/>
      <c r="W106" s="247"/>
      <c r="X106" s="247"/>
      <c r="Y106" s="247"/>
      <c r="Z106" s="247"/>
      <c r="AA106" s="62"/>
      <c r="AB106" s="247"/>
      <c r="AC106" s="247"/>
      <c r="AD106" s="247"/>
      <c r="AE106" s="247"/>
      <c r="AF106" s="247"/>
      <c r="AG106" s="62"/>
      <c r="AH106" s="260"/>
      <c r="AI106" s="260"/>
      <c r="AJ106" s="260"/>
      <c r="AK106" s="260"/>
      <c r="AL106" s="260"/>
      <c r="AM106" s="260"/>
      <c r="AN106" s="260"/>
      <c r="AO106" s="62"/>
      <c r="AP106" s="260"/>
      <c r="AQ106" s="260"/>
      <c r="AR106" s="260"/>
      <c r="AS106" s="260"/>
      <c r="AT106" s="260"/>
      <c r="AU106" s="260"/>
      <c r="AV106" s="260"/>
      <c r="AW106" s="80"/>
    </row>
    <row r="107" spans="1:49" ht="4.5" customHeight="1" x14ac:dyDescent="0.25">
      <c r="A107" s="90"/>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91"/>
    </row>
    <row r="108" spans="1:49" ht="4.5" customHeight="1" x14ac:dyDescent="0.25"/>
    <row r="109" spans="1:49" ht="5.0999999999999996" customHeight="1" x14ac:dyDescent="0.25">
      <c r="A109" s="87"/>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64"/>
      <c r="AQ109" s="64"/>
      <c r="AR109" s="64"/>
      <c r="AS109" s="64"/>
      <c r="AT109" s="64"/>
      <c r="AU109" s="64"/>
      <c r="AV109" s="64"/>
      <c r="AW109" s="88"/>
    </row>
    <row r="110" spans="1:49" ht="12.95" customHeight="1" x14ac:dyDescent="0.25">
      <c r="A110" s="89"/>
      <c r="B110" s="181" t="s">
        <v>380</v>
      </c>
      <c r="C110" s="181"/>
      <c r="D110" s="181"/>
      <c r="E110" s="181"/>
      <c r="F110" s="181"/>
      <c r="G110" s="181"/>
      <c r="H110" s="181"/>
      <c r="I110" s="181"/>
      <c r="J110" s="181"/>
      <c r="K110" s="181"/>
      <c r="L110" s="181"/>
      <c r="M110" s="181"/>
      <c r="N110" s="181"/>
      <c r="O110" s="181"/>
      <c r="P110" s="181"/>
      <c r="Q110" s="181"/>
      <c r="R110" s="181"/>
      <c r="S110" s="181"/>
      <c r="T110" s="181"/>
      <c r="U110" s="181"/>
      <c r="V110" s="181"/>
      <c r="W110" s="181"/>
      <c r="X110" s="181"/>
      <c r="Y110" s="181"/>
      <c r="Z110" s="181"/>
      <c r="AA110" s="181"/>
      <c r="AB110" s="181"/>
      <c r="AC110" s="181"/>
      <c r="AD110" s="181"/>
      <c r="AE110" s="181"/>
      <c r="AF110" s="181"/>
      <c r="AG110" s="181"/>
      <c r="AH110" s="181"/>
      <c r="AI110" s="181"/>
      <c r="AJ110" s="181"/>
      <c r="AK110" s="181"/>
      <c r="AL110" s="181"/>
      <c r="AM110" s="181"/>
      <c r="AN110" s="181"/>
      <c r="AO110" s="181"/>
      <c r="AP110" s="181"/>
      <c r="AQ110" s="181"/>
      <c r="AR110" s="181"/>
      <c r="AS110" s="181"/>
      <c r="AT110" s="181"/>
      <c r="AU110" s="181"/>
      <c r="AV110" s="181"/>
      <c r="AW110" s="80"/>
    </row>
    <row r="111" spans="1:49" ht="4.5" customHeight="1" x14ac:dyDescent="0.25">
      <c r="A111" s="89"/>
      <c r="B111" s="54"/>
      <c r="C111" s="54"/>
      <c r="D111" s="54"/>
      <c r="E111" s="54"/>
      <c r="F111" s="54"/>
      <c r="G111" s="54"/>
      <c r="H111" s="54"/>
      <c r="I111" s="54"/>
      <c r="J111" s="54"/>
      <c r="K111" s="54"/>
      <c r="L111" s="54"/>
      <c r="M111" s="54"/>
      <c r="N111" s="54"/>
      <c r="O111" s="5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80"/>
    </row>
    <row r="112" spans="1:49" ht="12.95" customHeight="1" x14ac:dyDescent="0.25">
      <c r="A112" s="89"/>
      <c r="B112" s="54"/>
      <c r="C112" s="54"/>
      <c r="D112" s="293" t="s">
        <v>53</v>
      </c>
      <c r="E112" s="293"/>
      <c r="F112" s="293"/>
      <c r="G112" s="293"/>
      <c r="H112" s="293"/>
      <c r="I112" s="293"/>
      <c r="J112" s="293"/>
      <c r="K112" s="293"/>
      <c r="L112" s="293"/>
      <c r="M112" s="293"/>
      <c r="N112" s="293"/>
      <c r="O112" s="293"/>
      <c r="P112" s="293"/>
      <c r="Q112" s="293"/>
      <c r="R112" s="293"/>
      <c r="S112" s="293"/>
      <c r="T112" s="293"/>
      <c r="U112" s="293"/>
      <c r="V112" s="293"/>
      <c r="W112" s="293"/>
      <c r="X112" s="293"/>
      <c r="Y112" s="293"/>
      <c r="Z112" s="293"/>
      <c r="AA112" s="54"/>
      <c r="AB112" s="54" t="s">
        <v>70</v>
      </c>
      <c r="AC112" s="54"/>
      <c r="AD112" s="54"/>
      <c r="AE112" s="54"/>
      <c r="AF112" s="54"/>
      <c r="AG112" s="54"/>
      <c r="AH112" s="54"/>
      <c r="AI112" s="54"/>
      <c r="AJ112" s="54"/>
      <c r="AK112" s="54"/>
      <c r="AL112" s="54"/>
      <c r="AM112" s="54"/>
      <c r="AN112" s="54"/>
      <c r="AO112" s="54"/>
      <c r="AP112" s="54" t="s">
        <v>31</v>
      </c>
      <c r="AQ112" s="54"/>
      <c r="AR112" s="54"/>
      <c r="AS112" s="54"/>
      <c r="AT112" s="54"/>
      <c r="AU112" s="54"/>
      <c r="AV112" s="54" t="s">
        <v>73</v>
      </c>
      <c r="AW112" s="80"/>
    </row>
    <row r="113" spans="1:49" ht="12.95" customHeight="1" x14ac:dyDescent="0.25">
      <c r="A113" s="89"/>
      <c r="B113" s="54" t="s">
        <v>257</v>
      </c>
      <c r="C113" s="54"/>
      <c r="D113" s="247"/>
      <c r="E113" s="247"/>
      <c r="F113" s="247"/>
      <c r="G113" s="247"/>
      <c r="H113" s="247"/>
      <c r="I113" s="247"/>
      <c r="J113" s="247"/>
      <c r="K113" s="247"/>
      <c r="L113" s="247"/>
      <c r="M113" s="247"/>
      <c r="N113" s="247"/>
      <c r="O113" s="247"/>
      <c r="P113" s="247"/>
      <c r="Q113" s="247"/>
      <c r="R113" s="247"/>
      <c r="S113" s="247"/>
      <c r="T113" s="247"/>
      <c r="U113" s="247"/>
      <c r="V113" s="247"/>
      <c r="W113" s="247"/>
      <c r="X113" s="247"/>
      <c r="Y113" s="247"/>
      <c r="Z113" s="247"/>
      <c r="AA113" s="62"/>
      <c r="AB113" s="259"/>
      <c r="AC113" s="259"/>
      <c r="AD113" s="259"/>
      <c r="AE113" s="259"/>
      <c r="AF113" s="259"/>
      <c r="AG113" s="259"/>
      <c r="AH113" s="259"/>
      <c r="AI113" s="259"/>
      <c r="AJ113" s="259"/>
      <c r="AK113" s="259"/>
      <c r="AL113" s="259"/>
      <c r="AM113" s="259"/>
      <c r="AN113" s="259"/>
      <c r="AO113" s="62"/>
      <c r="AP113" s="260"/>
      <c r="AQ113" s="260"/>
      <c r="AR113" s="260"/>
      <c r="AS113" s="260"/>
      <c r="AT113" s="260"/>
      <c r="AU113" s="260"/>
      <c r="AV113" s="260"/>
      <c r="AW113" s="80"/>
    </row>
    <row r="114" spans="1:49" ht="12.95" customHeight="1" x14ac:dyDescent="0.25">
      <c r="A114" s="89"/>
      <c r="B114" s="54" t="s">
        <v>258</v>
      </c>
      <c r="C114" s="54"/>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62"/>
      <c r="AB114" s="259"/>
      <c r="AC114" s="259"/>
      <c r="AD114" s="259"/>
      <c r="AE114" s="259"/>
      <c r="AF114" s="259"/>
      <c r="AG114" s="259"/>
      <c r="AH114" s="259"/>
      <c r="AI114" s="259"/>
      <c r="AJ114" s="259"/>
      <c r="AK114" s="259"/>
      <c r="AL114" s="259"/>
      <c r="AM114" s="259"/>
      <c r="AN114" s="259"/>
      <c r="AO114" s="62"/>
      <c r="AP114" s="260"/>
      <c r="AQ114" s="260"/>
      <c r="AR114" s="260"/>
      <c r="AS114" s="260"/>
      <c r="AT114" s="260"/>
      <c r="AU114" s="260"/>
      <c r="AV114" s="260"/>
      <c r="AW114" s="80"/>
    </row>
    <row r="115" spans="1:49" ht="12.95" customHeight="1" x14ac:dyDescent="0.25">
      <c r="A115" s="89"/>
      <c r="B115" s="54" t="s">
        <v>259</v>
      </c>
      <c r="C115" s="54"/>
      <c r="D115" s="247"/>
      <c r="E115" s="247"/>
      <c r="F115" s="247"/>
      <c r="G115" s="247"/>
      <c r="H115" s="247"/>
      <c r="I115" s="247"/>
      <c r="J115" s="247"/>
      <c r="K115" s="247"/>
      <c r="L115" s="247"/>
      <c r="M115" s="247"/>
      <c r="N115" s="247"/>
      <c r="O115" s="247"/>
      <c r="P115" s="247"/>
      <c r="Q115" s="247"/>
      <c r="R115" s="247"/>
      <c r="S115" s="247"/>
      <c r="T115" s="247"/>
      <c r="U115" s="247"/>
      <c r="V115" s="247"/>
      <c r="W115" s="247"/>
      <c r="X115" s="247"/>
      <c r="Y115" s="247"/>
      <c r="Z115" s="247"/>
      <c r="AA115" s="62"/>
      <c r="AB115" s="259"/>
      <c r="AC115" s="259"/>
      <c r="AD115" s="259"/>
      <c r="AE115" s="259"/>
      <c r="AF115" s="259"/>
      <c r="AG115" s="259"/>
      <c r="AH115" s="259"/>
      <c r="AI115" s="259"/>
      <c r="AJ115" s="259"/>
      <c r="AK115" s="259"/>
      <c r="AL115" s="259"/>
      <c r="AM115" s="259"/>
      <c r="AN115" s="259"/>
      <c r="AO115" s="62"/>
      <c r="AP115" s="260"/>
      <c r="AQ115" s="260"/>
      <c r="AR115" s="260"/>
      <c r="AS115" s="260"/>
      <c r="AT115" s="260"/>
      <c r="AU115" s="260"/>
      <c r="AV115" s="260"/>
      <c r="AW115" s="80"/>
    </row>
    <row r="116" spans="1:49" ht="12.95" customHeight="1" x14ac:dyDescent="0.25">
      <c r="A116" s="89"/>
      <c r="B116" s="54" t="s">
        <v>260</v>
      </c>
      <c r="C116" s="54"/>
      <c r="D116" s="247"/>
      <c r="E116" s="247"/>
      <c r="F116" s="247"/>
      <c r="G116" s="247"/>
      <c r="H116" s="247"/>
      <c r="I116" s="247"/>
      <c r="J116" s="247"/>
      <c r="K116" s="247"/>
      <c r="L116" s="247"/>
      <c r="M116" s="247"/>
      <c r="N116" s="247"/>
      <c r="O116" s="247"/>
      <c r="P116" s="247"/>
      <c r="Q116" s="247"/>
      <c r="R116" s="247"/>
      <c r="S116" s="247"/>
      <c r="T116" s="247"/>
      <c r="U116" s="247"/>
      <c r="V116" s="247"/>
      <c r="W116" s="247"/>
      <c r="X116" s="247"/>
      <c r="Y116" s="247"/>
      <c r="Z116" s="247"/>
      <c r="AA116" s="62"/>
      <c r="AB116" s="259"/>
      <c r="AC116" s="259"/>
      <c r="AD116" s="259"/>
      <c r="AE116" s="259"/>
      <c r="AF116" s="259"/>
      <c r="AG116" s="259"/>
      <c r="AH116" s="259"/>
      <c r="AI116" s="259"/>
      <c r="AJ116" s="259"/>
      <c r="AK116" s="259"/>
      <c r="AL116" s="259"/>
      <c r="AM116" s="259"/>
      <c r="AN116" s="259"/>
      <c r="AO116" s="62"/>
      <c r="AP116" s="260"/>
      <c r="AQ116" s="260"/>
      <c r="AR116" s="260"/>
      <c r="AS116" s="260"/>
      <c r="AT116" s="260"/>
      <c r="AU116" s="260"/>
      <c r="AV116" s="260"/>
      <c r="AW116" s="80"/>
    </row>
    <row r="117" spans="1:49" ht="5.0999999999999996" customHeight="1" x14ac:dyDescent="0.25">
      <c r="A117" s="89"/>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80"/>
    </row>
    <row r="118" spans="1:49" ht="12.95" customHeight="1" x14ac:dyDescent="0.25">
      <c r="A118" s="93"/>
      <c r="B118" s="72" t="s">
        <v>73</v>
      </c>
      <c r="C118" s="72"/>
      <c r="D118" s="72" t="s">
        <v>309</v>
      </c>
      <c r="E118" s="72"/>
      <c r="F118" s="72"/>
      <c r="G118" s="72"/>
      <c r="H118" s="72"/>
      <c r="I118" s="72"/>
      <c r="J118" s="72"/>
      <c r="K118" s="72"/>
      <c r="L118" s="72"/>
      <c r="M118" s="72"/>
      <c r="N118" s="72"/>
      <c r="O118" s="72"/>
      <c r="P118" s="72"/>
      <c r="Q118" s="72"/>
      <c r="R118" s="72"/>
      <c r="S118" s="72"/>
      <c r="T118" s="72"/>
      <c r="U118" s="72"/>
      <c r="V118" s="72"/>
      <c r="W118" s="72"/>
      <c r="X118" s="72"/>
      <c r="Y118" s="72"/>
      <c r="Z118" s="72"/>
      <c r="AA118" s="72"/>
      <c r="AB118" s="72"/>
      <c r="AC118" s="72"/>
      <c r="AD118" s="72"/>
      <c r="AE118" s="72"/>
      <c r="AF118" s="72"/>
      <c r="AG118" s="72"/>
      <c r="AH118" s="72"/>
      <c r="AI118" s="72"/>
      <c r="AJ118" s="72"/>
      <c r="AK118" s="72"/>
      <c r="AL118" s="72"/>
      <c r="AM118" s="72"/>
      <c r="AN118" s="72"/>
      <c r="AO118" s="72"/>
      <c r="AP118" s="72"/>
      <c r="AQ118" s="72"/>
      <c r="AR118" s="72"/>
      <c r="AS118" s="72"/>
      <c r="AT118" s="72"/>
      <c r="AU118" s="72"/>
      <c r="AV118" s="72"/>
      <c r="AW118" s="94"/>
    </row>
    <row r="119" spans="1:49" ht="4.5" customHeight="1" x14ac:dyDescent="0.25">
      <c r="A119" s="95"/>
      <c r="B119" s="76"/>
      <c r="C119" s="76"/>
      <c r="D119" s="76"/>
      <c r="E119" s="76"/>
      <c r="F119" s="76"/>
      <c r="G119" s="76"/>
      <c r="H119" s="76"/>
      <c r="I119" s="76"/>
      <c r="J119" s="76"/>
      <c r="K119" s="76"/>
      <c r="L119" s="76"/>
      <c r="M119" s="76"/>
      <c r="N119" s="76"/>
      <c r="O119" s="76"/>
      <c r="P119" s="76"/>
      <c r="Q119" s="76"/>
      <c r="R119" s="76"/>
      <c r="S119" s="76"/>
      <c r="T119" s="76"/>
      <c r="U119" s="76"/>
      <c r="V119" s="76"/>
      <c r="W119" s="76"/>
      <c r="X119" s="76"/>
      <c r="Y119" s="76"/>
      <c r="Z119" s="76"/>
      <c r="AA119" s="76"/>
      <c r="AB119" s="76"/>
      <c r="AC119" s="76"/>
      <c r="AD119" s="76"/>
      <c r="AE119" s="76"/>
      <c r="AF119" s="76"/>
      <c r="AG119" s="76"/>
      <c r="AH119" s="76"/>
      <c r="AI119" s="76"/>
      <c r="AJ119" s="76"/>
      <c r="AK119" s="76"/>
      <c r="AL119" s="76"/>
      <c r="AM119" s="76"/>
      <c r="AN119" s="76"/>
      <c r="AO119" s="76"/>
      <c r="AP119" s="76"/>
      <c r="AQ119" s="76"/>
      <c r="AR119" s="76"/>
      <c r="AS119" s="76"/>
      <c r="AT119" s="76"/>
      <c r="AU119" s="76"/>
      <c r="AV119" s="76"/>
      <c r="AW119" s="96"/>
    </row>
    <row r="120" spans="1:49" ht="4.5" customHeight="1" x14ac:dyDescent="0.25"/>
    <row r="121" spans="1:49" s="194" customFormat="1" ht="4.5" customHeight="1" x14ac:dyDescent="0.25">
      <c r="A121" s="87"/>
      <c r="B121" s="64"/>
      <c r="C121" s="64"/>
      <c r="D121" s="64"/>
      <c r="E121" s="64"/>
      <c r="F121" s="64"/>
      <c r="G121" s="64"/>
      <c r="H121" s="64"/>
      <c r="I121" s="64"/>
      <c r="J121" s="64"/>
      <c r="K121" s="64"/>
      <c r="L121" s="64"/>
      <c r="M121" s="64"/>
      <c r="N121" s="64"/>
      <c r="O121" s="64"/>
      <c r="P121" s="64"/>
      <c r="Q121" s="64"/>
      <c r="R121" s="64"/>
      <c r="S121" s="64"/>
      <c r="T121" s="64"/>
      <c r="U121" s="64"/>
      <c r="V121" s="64"/>
      <c r="W121" s="64"/>
      <c r="X121" s="64"/>
      <c r="Y121" s="64"/>
      <c r="Z121" s="64"/>
      <c r="AA121" s="64"/>
      <c r="AB121" s="64"/>
      <c r="AC121" s="64"/>
      <c r="AD121" s="64"/>
      <c r="AE121" s="64"/>
      <c r="AF121" s="64"/>
      <c r="AG121" s="64"/>
      <c r="AH121" s="64"/>
      <c r="AI121" s="64"/>
      <c r="AJ121" s="64"/>
      <c r="AK121" s="64"/>
      <c r="AL121" s="64"/>
      <c r="AM121" s="64"/>
      <c r="AN121" s="64"/>
      <c r="AO121" s="64"/>
      <c r="AP121" s="64"/>
      <c r="AQ121" s="64"/>
      <c r="AR121" s="64"/>
      <c r="AS121" s="64"/>
      <c r="AT121" s="64"/>
      <c r="AU121" s="64"/>
      <c r="AV121" s="64"/>
      <c r="AW121" s="88"/>
    </row>
    <row r="122" spans="1:49" s="194" customFormat="1" ht="12.95" customHeight="1" x14ac:dyDescent="0.25">
      <c r="A122" s="89"/>
      <c r="B122" s="181" t="s">
        <v>381</v>
      </c>
      <c r="C122" s="181"/>
      <c r="D122" s="181"/>
      <c r="E122" s="181"/>
      <c r="F122" s="181"/>
      <c r="G122" s="181"/>
      <c r="H122" s="181"/>
      <c r="I122" s="181"/>
      <c r="J122" s="181"/>
      <c r="K122" s="181"/>
      <c r="L122" s="181"/>
      <c r="M122" s="181"/>
      <c r="N122" s="181"/>
      <c r="O122" s="181"/>
      <c r="P122" s="181"/>
      <c r="Q122" s="181"/>
      <c r="R122" s="181"/>
      <c r="S122" s="181"/>
      <c r="T122" s="181"/>
      <c r="U122" s="181"/>
      <c r="V122" s="181"/>
      <c r="W122" s="181"/>
      <c r="X122" s="181"/>
      <c r="Y122" s="181"/>
      <c r="Z122" s="181"/>
      <c r="AA122" s="181"/>
      <c r="AB122" s="181"/>
      <c r="AC122" s="181"/>
      <c r="AD122" s="181"/>
      <c r="AE122" s="181"/>
      <c r="AF122" s="181"/>
      <c r="AG122" s="181"/>
      <c r="AH122" s="181"/>
      <c r="AI122" s="181"/>
      <c r="AJ122" s="181"/>
      <c r="AK122" s="181"/>
      <c r="AL122" s="181"/>
      <c r="AM122" s="181"/>
      <c r="AN122" s="181"/>
      <c r="AO122" s="181"/>
      <c r="AP122" s="181"/>
      <c r="AQ122" s="181"/>
      <c r="AR122" s="181"/>
      <c r="AS122" s="181"/>
      <c r="AT122" s="181"/>
      <c r="AU122" s="181"/>
      <c r="AV122" s="181"/>
      <c r="AW122" s="80"/>
    </row>
    <row r="123" spans="1:49" s="194" customFormat="1" ht="5.0999999999999996" customHeight="1" x14ac:dyDescent="0.25">
      <c r="A123" s="89"/>
      <c r="B123" s="54"/>
      <c r="C123" s="54"/>
      <c r="D123" s="54"/>
      <c r="E123" s="54"/>
      <c r="F123" s="54"/>
      <c r="G123" s="54"/>
      <c r="H123" s="54"/>
      <c r="I123" s="54"/>
      <c r="J123" s="54"/>
      <c r="K123" s="54"/>
      <c r="L123" s="54"/>
      <c r="M123" s="54"/>
      <c r="N123" s="54"/>
      <c r="O123" s="54"/>
      <c r="P123" s="54"/>
      <c r="Q123" s="54"/>
      <c r="R123" s="54"/>
      <c r="S123" s="54"/>
      <c r="T123" s="54"/>
      <c r="U123" s="54"/>
      <c r="V123" s="54"/>
      <c r="W123" s="54"/>
      <c r="X123" s="54"/>
      <c r="Y123" s="54"/>
      <c r="Z123" s="54"/>
      <c r="AA123" s="54"/>
      <c r="AB123" s="54"/>
      <c r="AC123" s="54"/>
      <c r="AD123" s="54"/>
      <c r="AE123" s="54"/>
      <c r="AF123" s="54"/>
      <c r="AG123" s="54"/>
      <c r="AH123" s="54"/>
      <c r="AI123" s="54"/>
      <c r="AJ123" s="54"/>
      <c r="AK123" s="54"/>
      <c r="AL123" s="54"/>
      <c r="AM123" s="54"/>
      <c r="AN123" s="54"/>
      <c r="AO123" s="54"/>
      <c r="AP123" s="54"/>
      <c r="AQ123" s="54"/>
      <c r="AR123" s="54"/>
      <c r="AS123" s="54"/>
      <c r="AT123" s="54"/>
      <c r="AU123" s="54"/>
      <c r="AV123" s="54"/>
      <c r="AW123" s="80"/>
    </row>
    <row r="124" spans="1:49" s="194" customFormat="1" ht="12.95" customHeight="1" x14ac:dyDescent="0.25">
      <c r="A124" s="89"/>
      <c r="B124" s="54"/>
      <c r="C124" s="54"/>
      <c r="D124" s="54" t="s">
        <v>74</v>
      </c>
      <c r="E124" s="54"/>
      <c r="F124" s="54"/>
      <c r="G124" s="54"/>
      <c r="H124" s="54"/>
      <c r="I124" s="54"/>
      <c r="J124" s="54"/>
      <c r="K124" s="54"/>
      <c r="L124" s="54"/>
      <c r="M124" s="54"/>
      <c r="N124" s="54"/>
      <c r="O124" s="54"/>
      <c r="P124" s="54"/>
      <c r="Q124" s="54"/>
      <c r="R124" s="54"/>
      <c r="S124" s="54"/>
      <c r="T124" s="54" t="s">
        <v>75</v>
      </c>
      <c r="U124" s="54"/>
      <c r="V124" s="54"/>
      <c r="W124" s="54"/>
      <c r="X124" s="54"/>
      <c r="Y124" s="54"/>
      <c r="Z124" s="54" t="s">
        <v>76</v>
      </c>
      <c r="AA124" s="54"/>
      <c r="AB124" s="54"/>
      <c r="AC124" s="54"/>
      <c r="AD124" s="54"/>
      <c r="AE124" s="54"/>
      <c r="AF124" s="54"/>
      <c r="AG124" s="54"/>
      <c r="AH124" s="54"/>
      <c r="AI124" s="54"/>
      <c r="AJ124" s="54"/>
      <c r="AK124" s="54"/>
      <c r="AL124" s="54"/>
      <c r="AM124" s="54"/>
      <c r="AN124" s="54"/>
      <c r="AO124" s="54"/>
      <c r="AP124" s="54" t="s">
        <v>72</v>
      </c>
      <c r="AQ124" s="54"/>
      <c r="AR124" s="54"/>
      <c r="AS124" s="54"/>
      <c r="AT124" s="54"/>
      <c r="AU124" s="54"/>
      <c r="AV124" s="54" t="s">
        <v>73</v>
      </c>
      <c r="AW124" s="80"/>
    </row>
    <row r="125" spans="1:49" s="194" customFormat="1" ht="12.95" customHeight="1" x14ac:dyDescent="0.25">
      <c r="A125" s="89"/>
      <c r="B125" s="54" t="s">
        <v>39</v>
      </c>
      <c r="C125" s="54"/>
      <c r="D125" s="247"/>
      <c r="E125" s="247"/>
      <c r="F125" s="247"/>
      <c r="G125" s="247"/>
      <c r="H125" s="247"/>
      <c r="I125" s="247"/>
      <c r="J125" s="247"/>
      <c r="K125" s="247"/>
      <c r="L125" s="247"/>
      <c r="M125" s="247"/>
      <c r="N125" s="247"/>
      <c r="O125" s="247"/>
      <c r="P125" s="247"/>
      <c r="Q125" s="247"/>
      <c r="R125" s="247"/>
      <c r="S125" s="62"/>
      <c r="T125" s="247"/>
      <c r="U125" s="247"/>
      <c r="V125" s="247"/>
      <c r="W125" s="247"/>
      <c r="X125" s="247"/>
      <c r="Y125" s="62"/>
      <c r="Z125" s="247"/>
      <c r="AA125" s="247"/>
      <c r="AB125" s="247"/>
      <c r="AC125" s="247"/>
      <c r="AD125" s="247"/>
      <c r="AE125" s="247"/>
      <c r="AF125" s="247"/>
      <c r="AG125" s="247"/>
      <c r="AH125" s="247"/>
      <c r="AI125" s="247"/>
      <c r="AJ125" s="247"/>
      <c r="AK125" s="247"/>
      <c r="AL125" s="247"/>
      <c r="AM125" s="247"/>
      <c r="AN125" s="247"/>
      <c r="AO125" s="62"/>
      <c r="AP125" s="260"/>
      <c r="AQ125" s="260"/>
      <c r="AR125" s="260"/>
      <c r="AS125" s="260"/>
      <c r="AT125" s="260"/>
      <c r="AU125" s="260"/>
      <c r="AV125" s="260"/>
      <c r="AW125" s="80"/>
    </row>
    <row r="126" spans="1:49" s="194" customFormat="1" ht="12.95" customHeight="1" x14ac:dyDescent="0.25">
      <c r="A126" s="89"/>
      <c r="B126" s="54" t="s">
        <v>40</v>
      </c>
      <c r="C126" s="54"/>
      <c r="D126" s="247"/>
      <c r="E126" s="247"/>
      <c r="F126" s="247"/>
      <c r="G126" s="247"/>
      <c r="H126" s="247"/>
      <c r="I126" s="247"/>
      <c r="J126" s="247"/>
      <c r="K126" s="247"/>
      <c r="L126" s="247"/>
      <c r="M126" s="247"/>
      <c r="N126" s="247"/>
      <c r="O126" s="247"/>
      <c r="P126" s="247"/>
      <c r="Q126" s="247"/>
      <c r="R126" s="247"/>
      <c r="S126" s="62"/>
      <c r="T126" s="247"/>
      <c r="U126" s="247"/>
      <c r="V126" s="247"/>
      <c r="W126" s="247"/>
      <c r="X126" s="247"/>
      <c r="Y126" s="62"/>
      <c r="Z126" s="247"/>
      <c r="AA126" s="247"/>
      <c r="AB126" s="247"/>
      <c r="AC126" s="247"/>
      <c r="AD126" s="247"/>
      <c r="AE126" s="247"/>
      <c r="AF126" s="247"/>
      <c r="AG126" s="247"/>
      <c r="AH126" s="247"/>
      <c r="AI126" s="247"/>
      <c r="AJ126" s="247"/>
      <c r="AK126" s="247"/>
      <c r="AL126" s="247"/>
      <c r="AM126" s="247"/>
      <c r="AN126" s="247"/>
      <c r="AO126" s="62"/>
      <c r="AP126" s="260"/>
      <c r="AQ126" s="260"/>
      <c r="AR126" s="260"/>
      <c r="AS126" s="260"/>
      <c r="AT126" s="260"/>
      <c r="AU126" s="260"/>
      <c r="AV126" s="260"/>
      <c r="AW126" s="80"/>
    </row>
    <row r="127" spans="1:49" s="194" customFormat="1" ht="4.5" customHeight="1" x14ac:dyDescent="0.25">
      <c r="A127" s="89"/>
      <c r="B127" s="54"/>
      <c r="C127" s="54"/>
      <c r="D127" s="54"/>
      <c r="E127" s="54"/>
      <c r="F127" s="54"/>
      <c r="G127" s="54"/>
      <c r="H127" s="54"/>
      <c r="I127" s="54"/>
      <c r="J127" s="54"/>
      <c r="K127" s="54"/>
      <c r="L127" s="54"/>
      <c r="M127" s="54"/>
      <c r="N127" s="54"/>
      <c r="O127" s="54"/>
      <c r="P127" s="54"/>
      <c r="Q127" s="54"/>
      <c r="R127" s="54"/>
      <c r="S127" s="54"/>
      <c r="T127" s="54"/>
      <c r="U127" s="54"/>
      <c r="V127" s="54"/>
      <c r="W127" s="54"/>
      <c r="X127" s="54"/>
      <c r="Y127" s="54"/>
      <c r="Z127" s="54"/>
      <c r="AA127" s="54"/>
      <c r="AB127" s="54"/>
      <c r="AC127" s="54"/>
      <c r="AD127" s="54"/>
      <c r="AE127" s="54"/>
      <c r="AF127" s="54"/>
      <c r="AG127" s="54"/>
      <c r="AH127" s="54"/>
      <c r="AI127" s="54"/>
      <c r="AJ127" s="54"/>
      <c r="AK127" s="54"/>
      <c r="AL127" s="54"/>
      <c r="AM127" s="54"/>
      <c r="AN127" s="54"/>
      <c r="AO127" s="54"/>
      <c r="AP127" s="54"/>
      <c r="AQ127" s="54"/>
      <c r="AR127" s="54"/>
      <c r="AS127" s="54"/>
      <c r="AT127" s="54"/>
      <c r="AU127" s="54"/>
      <c r="AV127" s="54"/>
      <c r="AW127" s="80"/>
    </row>
    <row r="128" spans="1:49" s="194" customFormat="1" ht="12.95" customHeight="1" x14ac:dyDescent="0.25">
      <c r="A128" s="93"/>
      <c r="B128" s="72" t="s">
        <v>73</v>
      </c>
      <c r="C128" s="72"/>
      <c r="D128" s="321" t="s">
        <v>292</v>
      </c>
      <c r="E128" s="321"/>
      <c r="F128" s="321"/>
      <c r="G128" s="321"/>
      <c r="H128" s="321"/>
      <c r="I128" s="321"/>
      <c r="J128" s="321"/>
      <c r="K128" s="321"/>
      <c r="L128" s="321"/>
      <c r="M128" s="321"/>
      <c r="N128" s="321"/>
      <c r="O128" s="321"/>
      <c r="P128" s="321"/>
      <c r="Q128" s="321"/>
      <c r="R128" s="321"/>
      <c r="S128" s="321"/>
      <c r="T128" s="321"/>
      <c r="U128" s="321"/>
      <c r="V128" s="321"/>
      <c r="W128" s="321"/>
      <c r="X128" s="321"/>
      <c r="Y128" s="321"/>
      <c r="Z128" s="321"/>
      <c r="AA128" s="321"/>
      <c r="AB128" s="321"/>
      <c r="AC128" s="321"/>
      <c r="AD128" s="321"/>
      <c r="AE128" s="321"/>
      <c r="AF128" s="321"/>
      <c r="AG128" s="321"/>
      <c r="AH128" s="321"/>
      <c r="AI128" s="321"/>
      <c r="AJ128" s="321"/>
      <c r="AK128" s="321"/>
      <c r="AL128" s="321"/>
      <c r="AM128" s="321"/>
      <c r="AN128" s="321"/>
      <c r="AO128" s="321"/>
      <c r="AP128" s="321"/>
      <c r="AQ128" s="321"/>
      <c r="AR128" s="321"/>
      <c r="AS128" s="321"/>
      <c r="AT128" s="321"/>
      <c r="AU128" s="321"/>
      <c r="AV128" s="321"/>
      <c r="AW128" s="94"/>
    </row>
    <row r="129" spans="1:49" s="194" customFormat="1" ht="12.95" customHeight="1" x14ac:dyDescent="0.25">
      <c r="A129" s="93"/>
      <c r="B129" s="72"/>
      <c r="C129" s="72"/>
      <c r="D129" s="321"/>
      <c r="E129" s="321"/>
      <c r="F129" s="321"/>
      <c r="G129" s="321"/>
      <c r="H129" s="321"/>
      <c r="I129" s="321"/>
      <c r="J129" s="321"/>
      <c r="K129" s="321"/>
      <c r="L129" s="321"/>
      <c r="M129" s="321"/>
      <c r="N129" s="321"/>
      <c r="O129" s="321"/>
      <c r="P129" s="321"/>
      <c r="Q129" s="321"/>
      <c r="R129" s="321"/>
      <c r="S129" s="321"/>
      <c r="T129" s="321"/>
      <c r="U129" s="321"/>
      <c r="V129" s="321"/>
      <c r="W129" s="321"/>
      <c r="X129" s="321"/>
      <c r="Y129" s="321"/>
      <c r="Z129" s="321"/>
      <c r="AA129" s="321"/>
      <c r="AB129" s="321"/>
      <c r="AC129" s="321"/>
      <c r="AD129" s="321"/>
      <c r="AE129" s="321"/>
      <c r="AF129" s="321"/>
      <c r="AG129" s="321"/>
      <c r="AH129" s="321"/>
      <c r="AI129" s="321"/>
      <c r="AJ129" s="321"/>
      <c r="AK129" s="321"/>
      <c r="AL129" s="321"/>
      <c r="AM129" s="321"/>
      <c r="AN129" s="321"/>
      <c r="AO129" s="321"/>
      <c r="AP129" s="321"/>
      <c r="AQ129" s="321"/>
      <c r="AR129" s="321"/>
      <c r="AS129" s="321"/>
      <c r="AT129" s="321"/>
      <c r="AU129" s="321"/>
      <c r="AV129" s="321"/>
      <c r="AW129" s="94"/>
    </row>
    <row r="130" spans="1:49" s="72" customFormat="1" ht="4.5" customHeight="1" x14ac:dyDescent="0.25">
      <c r="A130" s="90"/>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91"/>
    </row>
    <row r="131" spans="1:49" ht="4.5" customHeight="1" x14ac:dyDescent="0.25"/>
    <row r="132" spans="1:49" s="194" customFormat="1" ht="4.5" customHeight="1" x14ac:dyDescent="0.25">
      <c r="A132" s="87"/>
      <c r="B132" s="64"/>
      <c r="C132" s="64"/>
      <c r="D132" s="64"/>
      <c r="E132" s="64"/>
      <c r="F132" s="64"/>
      <c r="G132" s="64"/>
      <c r="H132" s="64"/>
      <c r="I132" s="64"/>
      <c r="J132" s="64"/>
      <c r="K132" s="64"/>
      <c r="L132" s="64"/>
      <c r="M132" s="64"/>
      <c r="N132" s="64"/>
      <c r="O132" s="64"/>
      <c r="P132" s="64"/>
      <c r="Q132" s="64"/>
      <c r="R132" s="64"/>
      <c r="S132" s="64"/>
      <c r="T132" s="64"/>
      <c r="U132" s="64"/>
      <c r="V132" s="64"/>
      <c r="W132" s="64"/>
      <c r="X132" s="64"/>
      <c r="Y132" s="64"/>
      <c r="Z132" s="64"/>
      <c r="AA132" s="64"/>
      <c r="AB132" s="64"/>
      <c r="AC132" s="64"/>
      <c r="AD132" s="64"/>
      <c r="AE132" s="64"/>
      <c r="AF132" s="64"/>
      <c r="AG132" s="64"/>
      <c r="AH132" s="64"/>
      <c r="AI132" s="64"/>
      <c r="AJ132" s="64"/>
      <c r="AK132" s="64"/>
      <c r="AL132" s="64"/>
      <c r="AM132" s="64"/>
      <c r="AN132" s="64"/>
      <c r="AO132" s="64"/>
      <c r="AP132" s="64"/>
      <c r="AQ132" s="64"/>
      <c r="AR132" s="64"/>
      <c r="AS132" s="64"/>
      <c r="AT132" s="64"/>
      <c r="AU132" s="64"/>
      <c r="AV132" s="64"/>
      <c r="AW132" s="88"/>
    </row>
    <row r="133" spans="1:49" s="194" customFormat="1" ht="12.95" customHeight="1" x14ac:dyDescent="0.25">
      <c r="A133" s="89"/>
      <c r="B133" s="181" t="s">
        <v>382</v>
      </c>
      <c r="C133" s="181"/>
      <c r="D133" s="181"/>
      <c r="E133" s="181"/>
      <c r="F133" s="181"/>
      <c r="G133" s="181"/>
      <c r="H133" s="181"/>
      <c r="I133" s="181"/>
      <c r="J133" s="181"/>
      <c r="K133" s="181"/>
      <c r="L133" s="181"/>
      <c r="M133" s="181"/>
      <c r="N133" s="181"/>
      <c r="O133" s="181"/>
      <c r="P133" s="181"/>
      <c r="Q133" s="181"/>
      <c r="R133" s="181"/>
      <c r="S133" s="181"/>
      <c r="T133" s="181"/>
      <c r="U133" s="181"/>
      <c r="V133" s="181"/>
      <c r="W133" s="181"/>
      <c r="X133" s="181"/>
      <c r="Y133" s="181"/>
      <c r="Z133" s="181"/>
      <c r="AA133" s="181"/>
      <c r="AB133" s="181"/>
      <c r="AC133" s="181"/>
      <c r="AD133" s="181"/>
      <c r="AE133" s="181"/>
      <c r="AF133" s="181"/>
      <c r="AG133" s="181"/>
      <c r="AH133" s="181"/>
      <c r="AI133" s="181"/>
      <c r="AJ133" s="181"/>
      <c r="AK133" s="181"/>
      <c r="AL133" s="181"/>
      <c r="AM133" s="181"/>
      <c r="AN133" s="181"/>
      <c r="AO133" s="181"/>
      <c r="AP133" s="181"/>
      <c r="AQ133" s="181"/>
      <c r="AR133" s="181"/>
      <c r="AS133" s="181"/>
      <c r="AT133" s="181"/>
      <c r="AU133" s="181"/>
      <c r="AV133" s="181"/>
      <c r="AW133" s="80"/>
    </row>
    <row r="134" spans="1:49" s="194" customFormat="1" ht="5.0999999999999996" customHeight="1" x14ac:dyDescent="0.25">
      <c r="A134" s="89"/>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80"/>
    </row>
    <row r="135" spans="1:49" s="194" customFormat="1" ht="12.95" customHeight="1" x14ac:dyDescent="0.25">
      <c r="A135" s="89"/>
      <c r="B135" s="54"/>
      <c r="C135" s="54"/>
      <c r="D135" s="246" t="s">
        <v>46</v>
      </c>
      <c r="E135" s="246"/>
      <c r="F135" s="246"/>
      <c r="G135" s="246"/>
      <c r="H135" s="246"/>
      <c r="I135" s="246"/>
      <c r="J135" s="246"/>
      <c r="K135" s="246"/>
      <c r="L135" s="246"/>
      <c r="M135" s="54"/>
      <c r="N135" s="246" t="s">
        <v>47</v>
      </c>
      <c r="O135" s="246"/>
      <c r="P135" s="246"/>
      <c r="Q135" s="246"/>
      <c r="R135" s="246"/>
      <c r="S135" s="54"/>
      <c r="T135" s="54" t="s">
        <v>48</v>
      </c>
      <c r="U135" s="54"/>
      <c r="V135" s="54"/>
      <c r="W135" s="54"/>
      <c r="X135" s="54"/>
      <c r="Y135" s="54"/>
      <c r="Z135" s="54"/>
      <c r="AA135" s="54"/>
      <c r="AB135" s="246" t="s">
        <v>320</v>
      </c>
      <c r="AC135" s="246"/>
      <c r="AD135" s="246"/>
      <c r="AE135" s="246"/>
      <c r="AF135" s="246"/>
      <c r="AG135" s="246"/>
      <c r="AH135" s="246"/>
      <c r="AI135" s="54"/>
      <c r="AJ135" s="246" t="s">
        <v>49</v>
      </c>
      <c r="AK135" s="246"/>
      <c r="AL135" s="246"/>
      <c r="AM135" s="246"/>
      <c r="AN135" s="246"/>
      <c r="AO135" s="54"/>
      <c r="AP135" s="54" t="s">
        <v>31</v>
      </c>
      <c r="AQ135" s="54"/>
      <c r="AR135" s="54"/>
      <c r="AS135" s="54"/>
      <c r="AT135" s="54"/>
      <c r="AU135" s="54"/>
      <c r="AV135" s="54"/>
      <c r="AW135" s="80"/>
    </row>
    <row r="136" spans="1:49" s="194" customFormat="1" ht="12.95" customHeight="1" x14ac:dyDescent="0.25">
      <c r="A136" s="89"/>
      <c r="B136" s="54" t="s">
        <v>257</v>
      </c>
      <c r="C136" s="54"/>
      <c r="D136" s="247"/>
      <c r="E136" s="247"/>
      <c r="F136" s="247"/>
      <c r="G136" s="247"/>
      <c r="H136" s="247"/>
      <c r="I136" s="247"/>
      <c r="J136" s="247"/>
      <c r="K136" s="247"/>
      <c r="L136" s="247"/>
      <c r="M136" s="62"/>
      <c r="N136" s="247"/>
      <c r="O136" s="247"/>
      <c r="P136" s="247"/>
      <c r="Q136" s="247"/>
      <c r="R136" s="247"/>
      <c r="S136" s="62"/>
      <c r="T136" s="260"/>
      <c r="U136" s="260"/>
      <c r="V136" s="260"/>
      <c r="W136" s="260"/>
      <c r="X136" s="260"/>
      <c r="Y136" s="260"/>
      <c r="Z136" s="260"/>
      <c r="AA136" s="62"/>
      <c r="AB136" s="259"/>
      <c r="AC136" s="259"/>
      <c r="AD136" s="259"/>
      <c r="AE136" s="259"/>
      <c r="AF136" s="259"/>
      <c r="AG136" s="259"/>
      <c r="AH136" s="259"/>
      <c r="AI136" s="62"/>
      <c r="AJ136" s="307"/>
      <c r="AK136" s="307"/>
      <c r="AL136" s="307"/>
      <c r="AM136" s="307"/>
      <c r="AN136" s="307"/>
      <c r="AO136" s="62"/>
      <c r="AP136" s="275">
        <f>ROUND((T136*AJ136),0)</f>
        <v>0</v>
      </c>
      <c r="AQ136" s="275"/>
      <c r="AR136" s="275"/>
      <c r="AS136" s="275"/>
      <c r="AT136" s="275"/>
      <c r="AU136" s="275"/>
      <c r="AV136" s="275"/>
      <c r="AW136" s="80"/>
    </row>
    <row r="137" spans="1:49" s="194" customFormat="1" ht="12.95" customHeight="1" x14ac:dyDescent="0.25">
      <c r="A137" s="89"/>
      <c r="B137" s="54" t="s">
        <v>258</v>
      </c>
      <c r="C137" s="54"/>
      <c r="D137" s="247"/>
      <c r="E137" s="247"/>
      <c r="F137" s="247"/>
      <c r="G137" s="247"/>
      <c r="H137" s="247"/>
      <c r="I137" s="247"/>
      <c r="J137" s="247"/>
      <c r="K137" s="247"/>
      <c r="L137" s="247"/>
      <c r="M137" s="62"/>
      <c r="N137" s="247"/>
      <c r="O137" s="247"/>
      <c r="P137" s="247"/>
      <c r="Q137" s="247"/>
      <c r="R137" s="247"/>
      <c r="S137" s="62"/>
      <c r="T137" s="260"/>
      <c r="U137" s="260"/>
      <c r="V137" s="260"/>
      <c r="W137" s="260"/>
      <c r="X137" s="260"/>
      <c r="Y137" s="260"/>
      <c r="Z137" s="260"/>
      <c r="AA137" s="62"/>
      <c r="AB137" s="259"/>
      <c r="AC137" s="259"/>
      <c r="AD137" s="259"/>
      <c r="AE137" s="259"/>
      <c r="AF137" s="259"/>
      <c r="AG137" s="259"/>
      <c r="AH137" s="259"/>
      <c r="AI137" s="62"/>
      <c r="AJ137" s="307"/>
      <c r="AK137" s="307"/>
      <c r="AL137" s="307"/>
      <c r="AM137" s="307"/>
      <c r="AN137" s="307"/>
      <c r="AO137" s="62"/>
      <c r="AP137" s="275">
        <f t="shared" ref="AP137:AP139" si="0">ROUND((T137*AJ137),0)</f>
        <v>0</v>
      </c>
      <c r="AQ137" s="275"/>
      <c r="AR137" s="275"/>
      <c r="AS137" s="275"/>
      <c r="AT137" s="275"/>
      <c r="AU137" s="275"/>
      <c r="AV137" s="275"/>
      <c r="AW137" s="80"/>
    </row>
    <row r="138" spans="1:49" s="194" customFormat="1" ht="12.95" customHeight="1" x14ac:dyDescent="0.25">
      <c r="A138" s="89"/>
      <c r="B138" s="54" t="s">
        <v>259</v>
      </c>
      <c r="C138" s="54"/>
      <c r="D138" s="247"/>
      <c r="E138" s="247"/>
      <c r="F138" s="247"/>
      <c r="G138" s="247"/>
      <c r="H138" s="247"/>
      <c r="I138" s="247"/>
      <c r="J138" s="247"/>
      <c r="K138" s="247"/>
      <c r="L138" s="247"/>
      <c r="M138" s="62"/>
      <c r="N138" s="247"/>
      <c r="O138" s="247"/>
      <c r="P138" s="247"/>
      <c r="Q138" s="247"/>
      <c r="R138" s="247"/>
      <c r="S138" s="62"/>
      <c r="T138" s="260"/>
      <c r="U138" s="260"/>
      <c r="V138" s="260"/>
      <c r="W138" s="260"/>
      <c r="X138" s="260"/>
      <c r="Y138" s="260"/>
      <c r="Z138" s="260"/>
      <c r="AA138" s="62"/>
      <c r="AB138" s="259"/>
      <c r="AC138" s="259"/>
      <c r="AD138" s="259"/>
      <c r="AE138" s="259"/>
      <c r="AF138" s="259"/>
      <c r="AG138" s="259"/>
      <c r="AH138" s="259"/>
      <c r="AI138" s="62"/>
      <c r="AJ138" s="307"/>
      <c r="AK138" s="307"/>
      <c r="AL138" s="307"/>
      <c r="AM138" s="307"/>
      <c r="AN138" s="307"/>
      <c r="AO138" s="62"/>
      <c r="AP138" s="275">
        <f t="shared" si="0"/>
        <v>0</v>
      </c>
      <c r="AQ138" s="275"/>
      <c r="AR138" s="275"/>
      <c r="AS138" s="275"/>
      <c r="AT138" s="275"/>
      <c r="AU138" s="275"/>
      <c r="AV138" s="275"/>
      <c r="AW138" s="80"/>
    </row>
    <row r="139" spans="1:49" s="72" customFormat="1" ht="12.95" customHeight="1" x14ac:dyDescent="0.25">
      <c r="A139" s="89"/>
      <c r="B139" s="54" t="s">
        <v>260</v>
      </c>
      <c r="C139" s="54"/>
      <c r="D139" s="247"/>
      <c r="E139" s="247"/>
      <c r="F139" s="247"/>
      <c r="G139" s="247"/>
      <c r="H139" s="247"/>
      <c r="I139" s="247"/>
      <c r="J139" s="247"/>
      <c r="K139" s="247"/>
      <c r="L139" s="247"/>
      <c r="M139" s="62"/>
      <c r="N139" s="247"/>
      <c r="O139" s="247"/>
      <c r="P139" s="247"/>
      <c r="Q139" s="247"/>
      <c r="R139" s="247"/>
      <c r="S139" s="62"/>
      <c r="T139" s="260"/>
      <c r="U139" s="260"/>
      <c r="V139" s="260"/>
      <c r="W139" s="260"/>
      <c r="X139" s="260"/>
      <c r="Y139" s="260"/>
      <c r="Z139" s="260"/>
      <c r="AA139" s="62"/>
      <c r="AB139" s="259"/>
      <c r="AC139" s="259"/>
      <c r="AD139" s="259"/>
      <c r="AE139" s="259"/>
      <c r="AF139" s="259"/>
      <c r="AG139" s="259"/>
      <c r="AH139" s="259"/>
      <c r="AI139" s="62"/>
      <c r="AJ139" s="307"/>
      <c r="AK139" s="307"/>
      <c r="AL139" s="307"/>
      <c r="AM139" s="307"/>
      <c r="AN139" s="307"/>
      <c r="AO139" s="62"/>
      <c r="AP139" s="275">
        <f t="shared" si="0"/>
        <v>0</v>
      </c>
      <c r="AQ139" s="275"/>
      <c r="AR139" s="275"/>
      <c r="AS139" s="275"/>
      <c r="AT139" s="275"/>
      <c r="AU139" s="275"/>
      <c r="AV139" s="275"/>
      <c r="AW139" s="80"/>
    </row>
    <row r="140" spans="1:49" s="72" customFormat="1" ht="4.5" customHeight="1" x14ac:dyDescent="0.25">
      <c r="A140" s="90"/>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91"/>
    </row>
    <row r="141" spans="1:49" s="194" customFormat="1" ht="5.0999999999999996" customHeight="1" x14ac:dyDescent="0.25"/>
    <row r="142" spans="1:49" ht="5.0999999999999996" customHeight="1" x14ac:dyDescent="0.25">
      <c r="A142" s="87"/>
      <c r="B142" s="64"/>
      <c r="C142" s="64"/>
      <c r="D142" s="64"/>
      <c r="E142" s="64"/>
      <c r="F142" s="64"/>
      <c r="G142" s="64"/>
      <c r="H142" s="64"/>
      <c r="I142" s="64"/>
      <c r="J142" s="64"/>
      <c r="K142" s="64"/>
      <c r="L142" s="64"/>
      <c r="M142" s="64"/>
      <c r="N142" s="64"/>
      <c r="O142" s="64"/>
      <c r="P142" s="64"/>
      <c r="Q142" s="64"/>
      <c r="R142" s="64"/>
      <c r="S142" s="64"/>
      <c r="T142" s="64"/>
      <c r="U142" s="64"/>
      <c r="V142" s="64"/>
      <c r="W142" s="64"/>
      <c r="X142" s="64"/>
      <c r="Y142" s="64"/>
      <c r="Z142" s="64"/>
      <c r="AA142" s="64"/>
      <c r="AB142" s="64"/>
      <c r="AC142" s="64"/>
      <c r="AD142" s="64"/>
      <c r="AE142" s="64"/>
      <c r="AF142" s="64"/>
      <c r="AG142" s="64"/>
      <c r="AH142" s="64"/>
      <c r="AI142" s="64"/>
      <c r="AJ142" s="64"/>
      <c r="AK142" s="64"/>
      <c r="AL142" s="64"/>
      <c r="AM142" s="64"/>
      <c r="AN142" s="64"/>
      <c r="AO142" s="64"/>
      <c r="AP142" s="64"/>
      <c r="AQ142" s="64"/>
      <c r="AR142" s="64"/>
      <c r="AS142" s="64"/>
      <c r="AT142" s="64"/>
      <c r="AU142" s="64"/>
      <c r="AV142" s="64"/>
      <c r="AW142" s="88"/>
    </row>
    <row r="143" spans="1:49" ht="12.95" customHeight="1" x14ac:dyDescent="0.25">
      <c r="A143" s="89"/>
      <c r="B143" s="181" t="s">
        <v>437</v>
      </c>
      <c r="C143" s="181"/>
      <c r="D143" s="181"/>
      <c r="E143" s="181"/>
      <c r="F143" s="181"/>
      <c r="G143" s="181"/>
      <c r="H143" s="181"/>
      <c r="I143" s="181"/>
      <c r="J143" s="181"/>
      <c r="K143" s="181"/>
      <c r="L143" s="181"/>
      <c r="M143" s="181"/>
      <c r="N143" s="181"/>
      <c r="O143" s="181"/>
      <c r="P143" s="181"/>
      <c r="Q143" s="181"/>
      <c r="R143" s="181"/>
      <c r="S143" s="181"/>
      <c r="T143" s="181"/>
      <c r="U143" s="181"/>
      <c r="V143" s="181"/>
      <c r="W143" s="181"/>
      <c r="X143" s="181"/>
      <c r="Y143" s="181"/>
      <c r="Z143" s="181"/>
      <c r="AA143" s="181"/>
      <c r="AB143" s="181"/>
      <c r="AC143" s="181"/>
      <c r="AD143" s="181"/>
      <c r="AE143" s="181"/>
      <c r="AF143" s="181"/>
      <c r="AG143" s="181"/>
      <c r="AH143" s="181"/>
      <c r="AI143" s="181"/>
      <c r="AJ143" s="181"/>
      <c r="AK143" s="181"/>
      <c r="AL143" s="181"/>
      <c r="AM143" s="181"/>
      <c r="AN143" s="181"/>
      <c r="AO143" s="181"/>
      <c r="AP143" s="181"/>
      <c r="AQ143" s="181"/>
      <c r="AR143" s="181"/>
      <c r="AS143" s="181"/>
      <c r="AT143" s="181"/>
      <c r="AU143" s="181"/>
      <c r="AV143" s="181"/>
      <c r="AW143" s="80"/>
    </row>
    <row r="144" spans="1:49" ht="5.0999999999999996" customHeight="1" x14ac:dyDescent="0.25">
      <c r="A144" s="89"/>
      <c r="B144" s="54"/>
      <c r="C144" s="54"/>
      <c r="D144" s="54"/>
      <c r="E144" s="54"/>
      <c r="F144" s="54"/>
      <c r="G144" s="54"/>
      <c r="H144" s="54"/>
      <c r="I144" s="54"/>
      <c r="J144" s="54"/>
      <c r="K144" s="54"/>
      <c r="L144" s="54"/>
      <c r="M144" s="54"/>
      <c r="N144" s="54"/>
      <c r="O144" s="54"/>
      <c r="P144" s="54"/>
      <c r="Q144" s="54"/>
      <c r="R144" s="54"/>
      <c r="S144" s="54"/>
      <c r="T144" s="54"/>
      <c r="U144" s="54"/>
      <c r="V144" s="54"/>
      <c r="W144" s="54"/>
      <c r="X144" s="54"/>
      <c r="Y144" s="54"/>
      <c r="Z144" s="54"/>
      <c r="AA144" s="54"/>
      <c r="AB144" s="54"/>
      <c r="AC144" s="54"/>
      <c r="AD144" s="54"/>
      <c r="AE144" s="54"/>
      <c r="AF144" s="54"/>
      <c r="AG144" s="54"/>
      <c r="AH144" s="54"/>
      <c r="AI144" s="54"/>
      <c r="AJ144" s="54"/>
      <c r="AK144" s="54"/>
      <c r="AL144" s="54"/>
      <c r="AM144" s="54"/>
      <c r="AN144" s="54"/>
      <c r="AO144" s="54"/>
      <c r="AP144" s="54"/>
      <c r="AQ144" s="54"/>
      <c r="AR144" s="54"/>
      <c r="AS144" s="54"/>
      <c r="AT144" s="54"/>
      <c r="AU144" s="54"/>
      <c r="AV144" s="54"/>
      <c r="AW144" s="80"/>
    </row>
    <row r="145" spans="1:49" ht="12.95" customHeight="1" x14ac:dyDescent="0.25">
      <c r="A145" s="89"/>
      <c r="B145" s="54"/>
      <c r="C145" s="54"/>
      <c r="D145" s="54" t="s">
        <v>61</v>
      </c>
      <c r="E145" s="54"/>
      <c r="F145" s="54"/>
      <c r="G145" s="54"/>
      <c r="H145" s="54"/>
      <c r="I145" s="54"/>
      <c r="J145" s="54"/>
      <c r="K145" s="54"/>
      <c r="L145" s="54"/>
      <c r="M145" s="54"/>
      <c r="N145" s="54"/>
      <c r="O145" s="54"/>
      <c r="P145" s="54"/>
      <c r="Q145" s="54"/>
      <c r="R145" s="54"/>
      <c r="S145" s="54"/>
      <c r="T145" s="246" t="s">
        <v>5</v>
      </c>
      <c r="U145" s="246"/>
      <c r="V145" s="246"/>
      <c r="W145" s="246"/>
      <c r="X145" s="246"/>
      <c r="Y145" s="246"/>
      <c r="Z145" s="246"/>
      <c r="AA145" s="54"/>
      <c r="AB145" s="60" t="s">
        <v>62</v>
      </c>
      <c r="AC145" s="60"/>
      <c r="AD145" s="60"/>
      <c r="AE145" s="60"/>
      <c r="AF145" s="60"/>
      <c r="AG145" s="60"/>
      <c r="AH145" s="60"/>
      <c r="AI145" s="54"/>
      <c r="AJ145" s="246" t="s">
        <v>49</v>
      </c>
      <c r="AK145" s="246"/>
      <c r="AL145" s="246"/>
      <c r="AM145" s="246"/>
      <c r="AN145" s="246"/>
      <c r="AO145" s="54"/>
      <c r="AP145" s="54" t="s">
        <v>31</v>
      </c>
      <c r="AQ145" s="54"/>
      <c r="AR145" s="54"/>
      <c r="AS145" s="54"/>
      <c r="AT145" s="54"/>
      <c r="AU145" s="54"/>
      <c r="AV145" s="54"/>
      <c r="AW145" s="80"/>
    </row>
    <row r="146" spans="1:49" ht="12.95" customHeight="1" x14ac:dyDescent="0.25">
      <c r="A146" s="89"/>
      <c r="B146" s="54" t="s">
        <v>39</v>
      </c>
      <c r="C146" s="54"/>
      <c r="D146" s="247"/>
      <c r="E146" s="247"/>
      <c r="F146" s="247"/>
      <c r="G146" s="247"/>
      <c r="H146" s="247"/>
      <c r="I146" s="247"/>
      <c r="J146" s="247"/>
      <c r="K146" s="247"/>
      <c r="L146" s="247"/>
      <c r="M146" s="247"/>
      <c r="N146" s="247"/>
      <c r="O146" s="247"/>
      <c r="P146" s="247"/>
      <c r="Q146" s="247"/>
      <c r="R146" s="247"/>
      <c r="S146" s="62"/>
      <c r="T146" s="247"/>
      <c r="U146" s="247"/>
      <c r="V146" s="247"/>
      <c r="W146" s="247"/>
      <c r="X146" s="247"/>
      <c r="Y146" s="247"/>
      <c r="Z146" s="247"/>
      <c r="AA146" s="62"/>
      <c r="AB146" s="322"/>
      <c r="AC146" s="322"/>
      <c r="AD146" s="322"/>
      <c r="AE146" s="322"/>
      <c r="AF146" s="322"/>
      <c r="AG146" s="322"/>
      <c r="AH146" s="322"/>
      <c r="AI146" s="62"/>
      <c r="AJ146" s="323"/>
      <c r="AK146" s="323"/>
      <c r="AL146" s="323"/>
      <c r="AM146" s="323"/>
      <c r="AN146" s="323"/>
      <c r="AO146" s="62"/>
      <c r="AP146" s="299">
        <f>ROUND((AB146*AJ146),0)</f>
        <v>0</v>
      </c>
      <c r="AQ146" s="299"/>
      <c r="AR146" s="299"/>
      <c r="AS146" s="299"/>
      <c r="AT146" s="299"/>
      <c r="AU146" s="299"/>
      <c r="AV146" s="299"/>
      <c r="AW146" s="80"/>
    </row>
    <row r="147" spans="1:49" ht="12.95" customHeight="1" x14ac:dyDescent="0.25">
      <c r="A147" s="89"/>
      <c r="B147" s="54" t="s">
        <v>40</v>
      </c>
      <c r="C147" s="54"/>
      <c r="D147" s="247"/>
      <c r="E147" s="247"/>
      <c r="F147" s="247"/>
      <c r="G147" s="247"/>
      <c r="H147" s="247"/>
      <c r="I147" s="247"/>
      <c r="J147" s="247"/>
      <c r="K147" s="247"/>
      <c r="L147" s="247"/>
      <c r="M147" s="247"/>
      <c r="N147" s="247"/>
      <c r="O147" s="247"/>
      <c r="P147" s="247"/>
      <c r="Q147" s="247"/>
      <c r="R147" s="247"/>
      <c r="S147" s="62"/>
      <c r="T147" s="247"/>
      <c r="U147" s="247"/>
      <c r="V147" s="247"/>
      <c r="W147" s="247"/>
      <c r="X147" s="247"/>
      <c r="Y147" s="247"/>
      <c r="Z147" s="247"/>
      <c r="AA147" s="62"/>
      <c r="AB147" s="322"/>
      <c r="AC147" s="322"/>
      <c r="AD147" s="322"/>
      <c r="AE147" s="322"/>
      <c r="AF147" s="322"/>
      <c r="AG147" s="322"/>
      <c r="AH147" s="322"/>
      <c r="AI147" s="62"/>
      <c r="AJ147" s="323"/>
      <c r="AK147" s="323"/>
      <c r="AL147" s="323"/>
      <c r="AM147" s="323"/>
      <c r="AN147" s="323"/>
      <c r="AO147" s="62"/>
      <c r="AP147" s="299">
        <f>ROUND((AB147*AJ147),0)</f>
        <v>0</v>
      </c>
      <c r="AQ147" s="299"/>
      <c r="AR147" s="299"/>
      <c r="AS147" s="299"/>
      <c r="AT147" s="299"/>
      <c r="AU147" s="299"/>
      <c r="AV147" s="299"/>
      <c r="AW147" s="80"/>
    </row>
    <row r="148" spans="1:49" ht="4.5" customHeight="1" x14ac:dyDescent="0.25">
      <c r="A148" s="90"/>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c r="AA148" s="67"/>
      <c r="AB148" s="67"/>
      <c r="AC148" s="67"/>
      <c r="AD148" s="67"/>
      <c r="AE148" s="67"/>
      <c r="AF148" s="67"/>
      <c r="AG148" s="67"/>
      <c r="AH148" s="67"/>
      <c r="AI148" s="67"/>
      <c r="AJ148" s="67"/>
      <c r="AK148" s="67"/>
      <c r="AL148" s="67"/>
      <c r="AM148" s="67"/>
      <c r="AN148" s="67"/>
      <c r="AO148" s="67"/>
      <c r="AP148" s="67"/>
      <c r="AQ148" s="67"/>
      <c r="AR148" s="67"/>
      <c r="AS148" s="67"/>
      <c r="AT148" s="67"/>
      <c r="AU148" s="67"/>
      <c r="AV148" s="67"/>
      <c r="AW148" s="91"/>
    </row>
    <row r="149" spans="1:49" ht="5.0999999999999996" customHeight="1" x14ac:dyDescent="0.25"/>
    <row r="150" spans="1:49" ht="5.0999999999999996" customHeight="1" x14ac:dyDescent="0.25">
      <c r="A150" s="87"/>
      <c r="B150" s="64"/>
      <c r="C150" s="64"/>
      <c r="D150" s="64"/>
      <c r="E150" s="64"/>
      <c r="F150" s="64"/>
      <c r="G150" s="64"/>
      <c r="H150" s="64"/>
      <c r="I150" s="64"/>
      <c r="J150" s="64"/>
      <c r="K150" s="64"/>
      <c r="L150" s="64"/>
      <c r="M150" s="64"/>
      <c r="N150" s="64"/>
      <c r="O150" s="64"/>
      <c r="P150" s="64"/>
      <c r="Q150" s="64"/>
      <c r="R150" s="64"/>
      <c r="S150" s="64"/>
      <c r="T150" s="64"/>
      <c r="U150" s="64"/>
      <c r="V150" s="64"/>
      <c r="W150" s="64"/>
      <c r="X150" s="64"/>
      <c r="Y150" s="64"/>
      <c r="Z150" s="64"/>
      <c r="AA150" s="64"/>
      <c r="AB150" s="64"/>
      <c r="AC150" s="64"/>
      <c r="AD150" s="64"/>
      <c r="AE150" s="64"/>
      <c r="AF150" s="64"/>
      <c r="AG150" s="64"/>
      <c r="AH150" s="64"/>
      <c r="AI150" s="64"/>
      <c r="AJ150" s="64"/>
      <c r="AK150" s="64"/>
      <c r="AL150" s="64"/>
      <c r="AM150" s="64"/>
      <c r="AN150" s="64"/>
      <c r="AO150" s="64"/>
      <c r="AP150" s="64"/>
      <c r="AQ150" s="64"/>
      <c r="AR150" s="64"/>
      <c r="AS150" s="64"/>
      <c r="AT150" s="64"/>
      <c r="AU150" s="64"/>
      <c r="AV150" s="64"/>
      <c r="AW150" s="88"/>
    </row>
    <row r="151" spans="1:49" ht="12.95" customHeight="1" x14ac:dyDescent="0.25">
      <c r="A151" s="89"/>
      <c r="B151" s="181" t="s">
        <v>383</v>
      </c>
      <c r="C151" s="181"/>
      <c r="D151" s="181"/>
      <c r="E151" s="181"/>
      <c r="F151" s="181"/>
      <c r="G151" s="181"/>
      <c r="H151" s="181"/>
      <c r="I151" s="181"/>
      <c r="J151" s="181"/>
      <c r="K151" s="181"/>
      <c r="L151" s="181"/>
      <c r="M151" s="181"/>
      <c r="N151" s="181"/>
      <c r="O151" s="181"/>
      <c r="P151" s="181"/>
      <c r="Q151" s="181"/>
      <c r="R151" s="181"/>
      <c r="S151" s="181"/>
      <c r="T151" s="181"/>
      <c r="U151" s="181"/>
      <c r="V151" s="181"/>
      <c r="W151" s="181"/>
      <c r="X151" s="181"/>
      <c r="Y151" s="181"/>
      <c r="Z151" s="181"/>
      <c r="AA151" s="181"/>
      <c r="AB151" s="181"/>
      <c r="AC151" s="181"/>
      <c r="AD151" s="181"/>
      <c r="AE151" s="181"/>
      <c r="AF151" s="181"/>
      <c r="AG151" s="181"/>
      <c r="AH151" s="181"/>
      <c r="AI151" s="181"/>
      <c r="AJ151" s="181"/>
      <c r="AK151" s="181"/>
      <c r="AL151" s="181"/>
      <c r="AM151" s="181"/>
      <c r="AN151" s="181"/>
      <c r="AO151" s="181"/>
      <c r="AP151" s="181"/>
      <c r="AQ151" s="181"/>
      <c r="AR151" s="181"/>
      <c r="AS151" s="181"/>
      <c r="AT151" s="181"/>
      <c r="AU151" s="181"/>
      <c r="AV151" s="181"/>
      <c r="AW151" s="80"/>
    </row>
    <row r="152" spans="1:49" ht="5.0999999999999996" customHeight="1" x14ac:dyDescent="0.25">
      <c r="A152" s="89"/>
      <c r="B152" s="54"/>
      <c r="C152" s="54"/>
      <c r="D152" s="54"/>
      <c r="E152" s="54"/>
      <c r="F152" s="54"/>
      <c r="G152" s="54"/>
      <c r="H152" s="54"/>
      <c r="I152" s="54"/>
      <c r="J152" s="54"/>
      <c r="K152" s="54"/>
      <c r="L152" s="54"/>
      <c r="M152" s="54"/>
      <c r="N152" s="54"/>
      <c r="O152" s="54"/>
      <c r="P152" s="54"/>
      <c r="Q152" s="54"/>
      <c r="R152" s="54"/>
      <c r="S152" s="54"/>
      <c r="T152" s="54"/>
      <c r="U152" s="54"/>
      <c r="V152" s="54"/>
      <c r="W152" s="54"/>
      <c r="X152" s="54"/>
      <c r="Y152" s="54"/>
      <c r="Z152" s="54"/>
      <c r="AA152" s="54"/>
      <c r="AB152" s="54"/>
      <c r="AC152" s="54"/>
      <c r="AD152" s="54"/>
      <c r="AE152" s="54"/>
      <c r="AF152" s="54"/>
      <c r="AG152" s="54"/>
      <c r="AH152" s="54"/>
      <c r="AI152" s="54"/>
      <c r="AJ152" s="54"/>
      <c r="AK152" s="54"/>
      <c r="AL152" s="54"/>
      <c r="AM152" s="54"/>
      <c r="AN152" s="54"/>
      <c r="AO152" s="54"/>
      <c r="AP152" s="54"/>
      <c r="AQ152" s="54"/>
      <c r="AR152" s="54"/>
      <c r="AS152" s="54"/>
      <c r="AT152" s="54"/>
      <c r="AU152" s="54"/>
      <c r="AV152" s="54"/>
      <c r="AW152" s="80"/>
    </row>
    <row r="153" spans="1:49" ht="12.95" customHeight="1" x14ac:dyDescent="0.25">
      <c r="A153" s="89"/>
      <c r="B153" s="54"/>
      <c r="C153" s="54"/>
      <c r="D153" s="54" t="s">
        <v>52</v>
      </c>
      <c r="E153" s="54"/>
      <c r="F153" s="54"/>
      <c r="G153" s="54"/>
      <c r="H153" s="54"/>
      <c r="I153" s="54"/>
      <c r="J153" s="54"/>
      <c r="K153" s="54"/>
      <c r="L153" s="54"/>
      <c r="M153" s="54"/>
      <c r="N153" s="54"/>
      <c r="O153" s="54"/>
      <c r="P153" s="54"/>
      <c r="Q153" s="54"/>
      <c r="R153" s="54"/>
      <c r="S153" s="54"/>
      <c r="T153" s="246" t="s">
        <v>5</v>
      </c>
      <c r="U153" s="246"/>
      <c r="V153" s="246"/>
      <c r="W153" s="246"/>
      <c r="X153" s="246"/>
      <c r="Y153" s="246"/>
      <c r="Z153" s="246"/>
      <c r="AA153" s="54"/>
      <c r="AB153" s="246" t="s">
        <v>51</v>
      </c>
      <c r="AC153" s="246"/>
      <c r="AD153" s="246"/>
      <c r="AE153" s="246"/>
      <c r="AF153" s="246"/>
      <c r="AG153" s="246"/>
      <c r="AH153" s="246"/>
      <c r="AI153" s="54"/>
      <c r="AJ153" s="246" t="s">
        <v>49</v>
      </c>
      <c r="AK153" s="246"/>
      <c r="AL153" s="246"/>
      <c r="AM153" s="246"/>
      <c r="AN153" s="246"/>
      <c r="AO153" s="54"/>
      <c r="AP153" s="54" t="s">
        <v>31</v>
      </c>
      <c r="AQ153" s="54"/>
      <c r="AR153" s="54"/>
      <c r="AS153" s="54"/>
      <c r="AT153" s="54"/>
      <c r="AU153" s="54"/>
      <c r="AV153" s="54"/>
      <c r="AW153" s="80"/>
    </row>
    <row r="154" spans="1:49" ht="12.95" customHeight="1" x14ac:dyDescent="0.25">
      <c r="A154" s="89"/>
      <c r="B154" s="54" t="s">
        <v>39</v>
      </c>
      <c r="C154" s="54"/>
      <c r="D154" s="273"/>
      <c r="E154" s="273"/>
      <c r="F154" s="273"/>
      <c r="G154" s="273"/>
      <c r="H154" s="273"/>
      <c r="I154" s="273"/>
      <c r="J154" s="273"/>
      <c r="K154" s="273"/>
      <c r="L154" s="273"/>
      <c r="M154" s="273"/>
      <c r="N154" s="273"/>
      <c r="O154" s="273"/>
      <c r="P154" s="273"/>
      <c r="Q154" s="273"/>
      <c r="R154" s="273"/>
      <c r="S154" s="68"/>
      <c r="T154" s="273"/>
      <c r="U154" s="273"/>
      <c r="V154" s="273"/>
      <c r="W154" s="273"/>
      <c r="X154" s="273"/>
      <c r="Y154" s="273"/>
      <c r="Z154" s="273"/>
      <c r="AA154" s="68"/>
      <c r="AB154" s="260"/>
      <c r="AC154" s="260"/>
      <c r="AD154" s="260"/>
      <c r="AE154" s="260"/>
      <c r="AF154" s="260"/>
      <c r="AG154" s="260"/>
      <c r="AH154" s="260"/>
      <c r="AI154" s="68"/>
      <c r="AJ154" s="307"/>
      <c r="AK154" s="307"/>
      <c r="AL154" s="307"/>
      <c r="AM154" s="307"/>
      <c r="AN154" s="307"/>
      <c r="AO154" s="68"/>
      <c r="AP154" s="299">
        <f>ROUND((AJ154*AB154),0)</f>
        <v>0</v>
      </c>
      <c r="AQ154" s="299"/>
      <c r="AR154" s="299"/>
      <c r="AS154" s="299"/>
      <c r="AT154" s="299"/>
      <c r="AU154" s="299"/>
      <c r="AV154" s="299"/>
      <c r="AW154" s="80"/>
    </row>
    <row r="155" spans="1:49" ht="12.95" customHeight="1" x14ac:dyDescent="0.25">
      <c r="A155" s="89"/>
      <c r="B155" s="54" t="s">
        <v>40</v>
      </c>
      <c r="C155" s="54"/>
      <c r="D155" s="273"/>
      <c r="E155" s="273"/>
      <c r="F155" s="273"/>
      <c r="G155" s="273"/>
      <c r="H155" s="273"/>
      <c r="I155" s="273"/>
      <c r="J155" s="273"/>
      <c r="K155" s="273"/>
      <c r="L155" s="273"/>
      <c r="M155" s="273"/>
      <c r="N155" s="273"/>
      <c r="O155" s="273"/>
      <c r="P155" s="273"/>
      <c r="Q155" s="273"/>
      <c r="R155" s="273"/>
      <c r="S155" s="68"/>
      <c r="T155" s="273"/>
      <c r="U155" s="273"/>
      <c r="V155" s="273"/>
      <c r="W155" s="273"/>
      <c r="X155" s="273"/>
      <c r="Y155" s="273"/>
      <c r="Z155" s="273"/>
      <c r="AA155" s="68"/>
      <c r="AB155" s="260"/>
      <c r="AC155" s="260"/>
      <c r="AD155" s="260"/>
      <c r="AE155" s="260"/>
      <c r="AF155" s="260"/>
      <c r="AG155" s="260"/>
      <c r="AH155" s="260"/>
      <c r="AI155" s="68"/>
      <c r="AJ155" s="307"/>
      <c r="AK155" s="307"/>
      <c r="AL155" s="307"/>
      <c r="AM155" s="307"/>
      <c r="AN155" s="307"/>
      <c r="AO155" s="68"/>
      <c r="AP155" s="299">
        <f>ROUND((AJ155*AB155),0)</f>
        <v>0</v>
      </c>
      <c r="AQ155" s="299"/>
      <c r="AR155" s="299"/>
      <c r="AS155" s="299"/>
      <c r="AT155" s="299"/>
      <c r="AU155" s="299"/>
      <c r="AV155" s="299"/>
      <c r="AW155" s="80"/>
    </row>
    <row r="156" spans="1:49" ht="4.5" customHeight="1" x14ac:dyDescent="0.25">
      <c r="A156" s="90"/>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c r="AA156" s="67"/>
      <c r="AB156" s="67"/>
      <c r="AC156" s="67"/>
      <c r="AD156" s="67"/>
      <c r="AE156" s="67"/>
      <c r="AF156" s="67"/>
      <c r="AG156" s="67"/>
      <c r="AH156" s="67"/>
      <c r="AI156" s="67"/>
      <c r="AJ156" s="67"/>
      <c r="AK156" s="67"/>
      <c r="AL156" s="67"/>
      <c r="AM156" s="67"/>
      <c r="AN156" s="67"/>
      <c r="AO156" s="67"/>
      <c r="AP156" s="67"/>
      <c r="AQ156" s="67"/>
      <c r="AR156" s="67"/>
      <c r="AS156" s="67"/>
      <c r="AT156" s="67"/>
      <c r="AU156" s="67"/>
      <c r="AV156" s="67"/>
      <c r="AW156" s="91"/>
    </row>
    <row r="157" spans="1:49" ht="5.0999999999999996" customHeight="1" x14ac:dyDescent="0.25"/>
    <row r="158" spans="1:49" ht="12.95" customHeight="1" x14ac:dyDescent="0.25">
      <c r="A158" s="171"/>
      <c r="B158" s="150" t="s">
        <v>353</v>
      </c>
      <c r="C158" s="150"/>
      <c r="D158" s="150"/>
      <c r="E158" s="150"/>
      <c r="F158" s="150"/>
      <c r="G158" s="150"/>
      <c r="H158" s="150"/>
      <c r="I158" s="150"/>
      <c r="J158" s="150"/>
      <c r="K158" s="150"/>
      <c r="L158" s="151"/>
      <c r="M158" s="151"/>
      <c r="N158" s="151"/>
      <c r="O158" s="151"/>
      <c r="P158" s="151"/>
      <c r="Q158" s="151"/>
      <c r="R158" s="151"/>
      <c r="S158" s="151"/>
      <c r="T158" s="151"/>
      <c r="U158" s="151"/>
      <c r="V158" s="151"/>
      <c r="W158" s="151"/>
      <c r="X158" s="151"/>
      <c r="Y158" s="151"/>
      <c r="Z158" s="151"/>
      <c r="AA158" s="151"/>
      <c r="AB158" s="151"/>
      <c r="AC158" s="151"/>
      <c r="AD158" s="151"/>
      <c r="AE158" s="151"/>
      <c r="AF158" s="151"/>
      <c r="AG158" s="151"/>
      <c r="AH158" s="151"/>
      <c r="AI158" s="151"/>
      <c r="AJ158" s="151"/>
      <c r="AK158" s="151"/>
      <c r="AL158" s="151"/>
      <c r="AM158" s="151"/>
      <c r="AN158" s="151"/>
      <c r="AO158" s="151"/>
      <c r="AP158" s="151"/>
      <c r="AQ158" s="151"/>
      <c r="AR158" s="151"/>
      <c r="AS158" s="151"/>
      <c r="AT158" s="151"/>
      <c r="AU158" s="151"/>
      <c r="AV158" s="151"/>
      <c r="AW158" s="168"/>
    </row>
    <row r="159" spans="1:49" ht="4.5" customHeight="1" x14ac:dyDescent="0.25"/>
    <row r="160" spans="1:49" ht="5.0999999999999996" customHeight="1" x14ac:dyDescent="0.25">
      <c r="A160" s="87"/>
      <c r="B160" s="64"/>
      <c r="C160" s="64"/>
      <c r="D160" s="64"/>
      <c r="E160" s="64"/>
      <c r="F160" s="64"/>
      <c r="G160" s="64"/>
      <c r="H160" s="64"/>
      <c r="I160" s="64"/>
      <c r="J160" s="64"/>
      <c r="K160" s="64"/>
      <c r="L160" s="64"/>
      <c r="M160" s="64"/>
      <c r="N160" s="64"/>
      <c r="O160" s="64"/>
      <c r="P160" s="64"/>
      <c r="Q160" s="64"/>
      <c r="R160" s="64"/>
      <c r="S160" s="64"/>
      <c r="T160" s="64"/>
      <c r="U160" s="64"/>
      <c r="V160" s="64"/>
      <c r="W160" s="64"/>
      <c r="X160" s="64"/>
      <c r="Y160" s="64"/>
      <c r="Z160" s="64"/>
      <c r="AA160" s="64"/>
      <c r="AB160" s="64"/>
      <c r="AC160" s="64"/>
      <c r="AD160" s="64"/>
      <c r="AE160" s="64"/>
      <c r="AF160" s="64"/>
      <c r="AG160" s="64"/>
      <c r="AH160" s="64"/>
      <c r="AI160" s="64"/>
      <c r="AJ160" s="64"/>
      <c r="AK160" s="64"/>
      <c r="AL160" s="64"/>
      <c r="AM160" s="64"/>
      <c r="AN160" s="64"/>
      <c r="AO160" s="64"/>
      <c r="AP160" s="64"/>
      <c r="AQ160" s="64"/>
      <c r="AR160" s="64"/>
      <c r="AS160" s="64"/>
      <c r="AT160" s="64"/>
      <c r="AU160" s="64"/>
      <c r="AV160" s="64"/>
      <c r="AW160" s="88"/>
    </row>
    <row r="161" spans="1:49" ht="12.95" customHeight="1" x14ac:dyDescent="0.25">
      <c r="A161" s="89"/>
      <c r="B161" s="317" t="s">
        <v>402</v>
      </c>
      <c r="C161" s="317"/>
      <c r="D161" s="317"/>
      <c r="E161" s="317"/>
      <c r="F161" s="317"/>
      <c r="G161" s="317"/>
      <c r="H161" s="317"/>
      <c r="I161" s="317"/>
      <c r="J161" s="317"/>
      <c r="K161" s="317"/>
      <c r="L161" s="317"/>
      <c r="M161" s="317"/>
      <c r="N161" s="317"/>
      <c r="O161" s="317"/>
      <c r="P161" s="317"/>
      <c r="Q161" s="317"/>
      <c r="R161" s="317"/>
      <c r="S161" s="317"/>
      <c r="T161" s="317"/>
      <c r="U161" s="317"/>
      <c r="V161" s="317"/>
      <c r="W161" s="317"/>
      <c r="X161" s="317"/>
      <c r="Y161" s="317"/>
      <c r="Z161" s="317"/>
      <c r="AA161" s="317"/>
      <c r="AB161" s="317"/>
      <c r="AC161" s="317"/>
      <c r="AD161" s="317"/>
      <c r="AE161" s="317"/>
      <c r="AF161" s="317"/>
      <c r="AG161" s="317"/>
      <c r="AH161" s="317"/>
      <c r="AI161" s="317"/>
      <c r="AJ161" s="317"/>
      <c r="AK161" s="317"/>
      <c r="AL161" s="317"/>
      <c r="AM161" s="317"/>
      <c r="AN161" s="317"/>
      <c r="AO161" s="317"/>
      <c r="AP161" s="317"/>
      <c r="AQ161" s="317"/>
      <c r="AR161" s="317"/>
      <c r="AS161" s="317"/>
      <c r="AT161" s="317"/>
      <c r="AU161" s="317"/>
      <c r="AV161" s="317"/>
      <c r="AW161" s="80"/>
    </row>
    <row r="162" spans="1:49" ht="4.5" customHeight="1" x14ac:dyDescent="0.25">
      <c r="A162" s="89"/>
      <c r="B162" s="54"/>
      <c r="C162" s="54"/>
      <c r="D162" s="54"/>
      <c r="E162" s="54"/>
      <c r="F162" s="54"/>
      <c r="G162" s="54"/>
      <c r="H162" s="54"/>
      <c r="I162" s="54"/>
      <c r="J162" s="54"/>
      <c r="K162" s="54"/>
      <c r="L162" s="54"/>
      <c r="M162" s="54"/>
      <c r="N162" s="54"/>
      <c r="O162" s="54"/>
      <c r="P162" s="54"/>
      <c r="Q162" s="54"/>
      <c r="R162" s="54"/>
      <c r="S162" s="54"/>
      <c r="T162" s="54"/>
      <c r="U162" s="54"/>
      <c r="V162" s="54"/>
      <c r="W162" s="54"/>
      <c r="X162" s="54"/>
      <c r="Y162" s="54"/>
      <c r="Z162" s="54"/>
      <c r="AA162" s="54"/>
      <c r="AB162" s="54"/>
      <c r="AC162" s="54"/>
      <c r="AD162" s="54"/>
      <c r="AE162" s="54"/>
      <c r="AF162" s="54"/>
      <c r="AG162" s="54"/>
      <c r="AH162" s="54"/>
      <c r="AI162" s="54"/>
      <c r="AJ162" s="54"/>
      <c r="AK162" s="54"/>
      <c r="AL162" s="54"/>
      <c r="AM162" s="54"/>
      <c r="AN162" s="54"/>
      <c r="AO162" s="54"/>
      <c r="AP162" s="54"/>
      <c r="AQ162" s="54"/>
      <c r="AR162" s="54"/>
      <c r="AS162" s="54"/>
      <c r="AT162" s="54"/>
      <c r="AU162" s="54"/>
      <c r="AV162" s="54"/>
      <c r="AW162" s="80"/>
    </row>
    <row r="163" spans="1:49" ht="12.95" customHeight="1" x14ac:dyDescent="0.25">
      <c r="A163" s="89"/>
      <c r="B163" s="54"/>
      <c r="C163" s="54"/>
      <c r="D163" s="54" t="s">
        <v>82</v>
      </c>
      <c r="E163" s="54"/>
      <c r="F163" s="54"/>
      <c r="G163" s="54"/>
      <c r="H163" s="54"/>
      <c r="I163" s="54"/>
      <c r="J163" s="54"/>
      <c r="K163" s="54"/>
      <c r="L163" s="54"/>
      <c r="M163" s="54"/>
      <c r="N163" s="54"/>
      <c r="O163" s="54"/>
      <c r="P163" s="54"/>
      <c r="Q163" s="54"/>
      <c r="R163" s="54"/>
      <c r="S163" s="54"/>
      <c r="T163" s="246" t="s">
        <v>5</v>
      </c>
      <c r="U163" s="246"/>
      <c r="V163" s="246"/>
      <c r="W163" s="246"/>
      <c r="X163" s="246"/>
      <c r="Y163" s="246"/>
      <c r="Z163" s="246"/>
      <c r="AA163" s="54"/>
      <c r="AB163" s="54" t="s">
        <v>69</v>
      </c>
      <c r="AC163" s="54"/>
      <c r="AD163" s="54"/>
      <c r="AE163" s="54"/>
      <c r="AF163" s="54"/>
      <c r="AG163" s="54"/>
      <c r="AH163" s="54"/>
      <c r="AI163" s="54"/>
      <c r="AJ163" s="54"/>
      <c r="AK163" s="54"/>
      <c r="AL163" s="54"/>
      <c r="AM163" s="54"/>
      <c r="AN163" s="54"/>
      <c r="AO163" s="54"/>
      <c r="AP163" s="54" t="s">
        <v>31</v>
      </c>
      <c r="AQ163" s="54"/>
      <c r="AR163" s="54"/>
      <c r="AS163" s="54"/>
      <c r="AT163" s="54"/>
      <c r="AU163" s="54"/>
      <c r="AV163" s="54"/>
      <c r="AW163" s="80"/>
    </row>
    <row r="164" spans="1:49" ht="12.95" customHeight="1" x14ac:dyDescent="0.25">
      <c r="A164" s="89"/>
      <c r="B164" s="54" t="s">
        <v>285</v>
      </c>
      <c r="C164" s="54"/>
      <c r="D164" s="247"/>
      <c r="E164" s="247"/>
      <c r="F164" s="247"/>
      <c r="G164" s="247"/>
      <c r="H164" s="247"/>
      <c r="I164" s="247"/>
      <c r="J164" s="247"/>
      <c r="K164" s="247"/>
      <c r="L164" s="247"/>
      <c r="M164" s="247"/>
      <c r="N164" s="247"/>
      <c r="O164" s="247"/>
      <c r="P164" s="247"/>
      <c r="Q164" s="247"/>
      <c r="R164" s="247"/>
      <c r="S164" s="62"/>
      <c r="T164" s="247"/>
      <c r="U164" s="247"/>
      <c r="V164" s="247"/>
      <c r="W164" s="247"/>
      <c r="X164" s="247"/>
      <c r="Y164" s="247"/>
      <c r="Z164" s="247"/>
      <c r="AA164" s="62"/>
      <c r="AB164" s="247"/>
      <c r="AC164" s="247"/>
      <c r="AD164" s="247"/>
      <c r="AE164" s="247"/>
      <c r="AF164" s="247"/>
      <c r="AG164" s="247"/>
      <c r="AH164" s="247"/>
      <c r="AI164" s="247"/>
      <c r="AJ164" s="247"/>
      <c r="AK164" s="247"/>
      <c r="AL164" s="247"/>
      <c r="AM164" s="247"/>
      <c r="AN164" s="247"/>
      <c r="AO164" s="62"/>
      <c r="AP164" s="260"/>
      <c r="AQ164" s="260"/>
      <c r="AR164" s="260"/>
      <c r="AS164" s="260"/>
      <c r="AT164" s="260"/>
      <c r="AU164" s="260"/>
      <c r="AV164" s="260"/>
      <c r="AW164" s="80"/>
    </row>
    <row r="165" spans="1:49" ht="12.95" customHeight="1" x14ac:dyDescent="0.25">
      <c r="A165" s="89"/>
      <c r="B165" s="54" t="s">
        <v>286</v>
      </c>
      <c r="C165" s="54"/>
      <c r="D165" s="247"/>
      <c r="E165" s="247"/>
      <c r="F165" s="247"/>
      <c r="G165" s="247"/>
      <c r="H165" s="247"/>
      <c r="I165" s="247"/>
      <c r="J165" s="247"/>
      <c r="K165" s="247"/>
      <c r="L165" s="247"/>
      <c r="M165" s="247"/>
      <c r="N165" s="247"/>
      <c r="O165" s="247"/>
      <c r="P165" s="247"/>
      <c r="Q165" s="247"/>
      <c r="R165" s="247"/>
      <c r="S165" s="62"/>
      <c r="T165" s="247"/>
      <c r="U165" s="247"/>
      <c r="V165" s="247"/>
      <c r="W165" s="247"/>
      <c r="X165" s="247"/>
      <c r="Y165" s="247"/>
      <c r="Z165" s="247"/>
      <c r="AA165" s="62"/>
      <c r="AB165" s="247"/>
      <c r="AC165" s="247"/>
      <c r="AD165" s="247"/>
      <c r="AE165" s="247"/>
      <c r="AF165" s="247"/>
      <c r="AG165" s="247"/>
      <c r="AH165" s="247"/>
      <c r="AI165" s="247"/>
      <c r="AJ165" s="247"/>
      <c r="AK165" s="247"/>
      <c r="AL165" s="247"/>
      <c r="AM165" s="247"/>
      <c r="AN165" s="247"/>
      <c r="AO165" s="62"/>
      <c r="AP165" s="260"/>
      <c r="AQ165" s="260"/>
      <c r="AR165" s="260"/>
      <c r="AS165" s="260"/>
      <c r="AT165" s="260"/>
      <c r="AU165" s="260"/>
      <c r="AV165" s="260"/>
      <c r="AW165" s="80"/>
    </row>
    <row r="166" spans="1:49" ht="12.95" customHeight="1" x14ac:dyDescent="0.25">
      <c r="A166" s="89"/>
      <c r="B166" s="54" t="s">
        <v>287</v>
      </c>
      <c r="C166" s="54"/>
      <c r="D166" s="247"/>
      <c r="E166" s="247"/>
      <c r="F166" s="247"/>
      <c r="G166" s="247"/>
      <c r="H166" s="247"/>
      <c r="I166" s="247"/>
      <c r="J166" s="247"/>
      <c r="K166" s="247"/>
      <c r="L166" s="247"/>
      <c r="M166" s="247"/>
      <c r="N166" s="247"/>
      <c r="O166" s="247"/>
      <c r="P166" s="247"/>
      <c r="Q166" s="247"/>
      <c r="R166" s="247"/>
      <c r="S166" s="62"/>
      <c r="T166" s="247"/>
      <c r="U166" s="247"/>
      <c r="V166" s="247"/>
      <c r="W166" s="247"/>
      <c r="X166" s="247"/>
      <c r="Y166" s="247"/>
      <c r="Z166" s="247"/>
      <c r="AA166" s="62"/>
      <c r="AB166" s="247"/>
      <c r="AC166" s="247"/>
      <c r="AD166" s="247"/>
      <c r="AE166" s="247"/>
      <c r="AF166" s="247"/>
      <c r="AG166" s="247"/>
      <c r="AH166" s="247"/>
      <c r="AI166" s="247"/>
      <c r="AJ166" s="247"/>
      <c r="AK166" s="247"/>
      <c r="AL166" s="247"/>
      <c r="AM166" s="247"/>
      <c r="AN166" s="247"/>
      <c r="AO166" s="62"/>
      <c r="AP166" s="260"/>
      <c r="AQ166" s="260"/>
      <c r="AR166" s="260"/>
      <c r="AS166" s="260"/>
      <c r="AT166" s="260"/>
      <c r="AU166" s="260"/>
      <c r="AV166" s="260"/>
      <c r="AW166" s="80"/>
    </row>
    <row r="167" spans="1:49" ht="12.95" customHeight="1" x14ac:dyDescent="0.25">
      <c r="A167" s="89"/>
      <c r="B167" s="54" t="s">
        <v>288</v>
      </c>
      <c r="C167" s="54"/>
      <c r="D167" s="247"/>
      <c r="E167" s="247"/>
      <c r="F167" s="247"/>
      <c r="G167" s="247"/>
      <c r="H167" s="247"/>
      <c r="I167" s="247"/>
      <c r="J167" s="247"/>
      <c r="K167" s="247"/>
      <c r="L167" s="247"/>
      <c r="M167" s="247"/>
      <c r="N167" s="247"/>
      <c r="O167" s="247"/>
      <c r="P167" s="247"/>
      <c r="Q167" s="247"/>
      <c r="R167" s="247"/>
      <c r="S167" s="62"/>
      <c r="T167" s="247"/>
      <c r="U167" s="247"/>
      <c r="V167" s="247"/>
      <c r="W167" s="247"/>
      <c r="X167" s="247"/>
      <c r="Y167" s="247"/>
      <c r="Z167" s="247"/>
      <c r="AA167" s="62"/>
      <c r="AB167" s="247"/>
      <c r="AC167" s="247"/>
      <c r="AD167" s="247"/>
      <c r="AE167" s="247"/>
      <c r="AF167" s="247"/>
      <c r="AG167" s="247"/>
      <c r="AH167" s="247"/>
      <c r="AI167" s="247"/>
      <c r="AJ167" s="247"/>
      <c r="AK167" s="247"/>
      <c r="AL167" s="247"/>
      <c r="AM167" s="247"/>
      <c r="AN167" s="247"/>
      <c r="AO167" s="62"/>
      <c r="AP167" s="260"/>
      <c r="AQ167" s="260"/>
      <c r="AR167" s="260"/>
      <c r="AS167" s="260"/>
      <c r="AT167" s="260"/>
      <c r="AU167" s="260"/>
      <c r="AV167" s="260"/>
      <c r="AW167" s="80"/>
    </row>
    <row r="168" spans="1:49" s="169" customFormat="1" ht="4.5" customHeight="1" x14ac:dyDescent="0.25">
      <c r="A168" s="90"/>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c r="AA168" s="67"/>
      <c r="AB168" s="67"/>
      <c r="AC168" s="67"/>
      <c r="AD168" s="67"/>
      <c r="AE168" s="67"/>
      <c r="AF168" s="67"/>
      <c r="AG168" s="67"/>
      <c r="AH168" s="67"/>
      <c r="AI168" s="67"/>
      <c r="AJ168" s="67"/>
      <c r="AK168" s="67"/>
      <c r="AL168" s="67"/>
      <c r="AM168" s="67"/>
      <c r="AN168" s="67"/>
      <c r="AO168" s="67"/>
      <c r="AP168" s="67"/>
      <c r="AQ168" s="67"/>
      <c r="AR168" s="67"/>
      <c r="AS168" s="67"/>
      <c r="AT168" s="67"/>
      <c r="AU168" s="67"/>
      <c r="AV168" s="67"/>
      <c r="AW168" s="91"/>
    </row>
    <row r="169" spans="1:49" ht="5.0999999999999996" customHeight="1" x14ac:dyDescent="0.25"/>
    <row r="170" spans="1:49" ht="5.0999999999999996" customHeight="1" x14ac:dyDescent="0.25">
      <c r="A170" s="87"/>
      <c r="B170" s="64"/>
      <c r="C170" s="64"/>
      <c r="D170" s="64"/>
      <c r="E170" s="64"/>
      <c r="F170" s="64"/>
      <c r="G170" s="64"/>
      <c r="H170" s="64"/>
      <c r="I170" s="64"/>
      <c r="J170" s="64"/>
      <c r="K170" s="64"/>
      <c r="L170" s="64"/>
      <c r="M170" s="64"/>
      <c r="N170" s="64"/>
      <c r="O170" s="64"/>
      <c r="P170" s="64"/>
      <c r="Q170" s="64"/>
      <c r="R170" s="64"/>
      <c r="S170" s="64"/>
      <c r="T170" s="64"/>
      <c r="U170" s="64"/>
      <c r="V170" s="64"/>
      <c r="W170" s="64"/>
      <c r="X170" s="64"/>
      <c r="Y170" s="64"/>
      <c r="Z170" s="64"/>
      <c r="AA170" s="64"/>
      <c r="AB170" s="64"/>
      <c r="AC170" s="64"/>
      <c r="AD170" s="64"/>
      <c r="AE170" s="64"/>
      <c r="AF170" s="64"/>
      <c r="AG170" s="64"/>
      <c r="AH170" s="64"/>
      <c r="AI170" s="64"/>
      <c r="AJ170" s="64"/>
      <c r="AK170" s="64"/>
      <c r="AL170" s="64"/>
      <c r="AM170" s="64"/>
      <c r="AN170" s="64"/>
      <c r="AO170" s="64"/>
      <c r="AP170" s="64"/>
      <c r="AQ170" s="64"/>
      <c r="AR170" s="64"/>
      <c r="AS170" s="64"/>
      <c r="AT170" s="64"/>
      <c r="AU170" s="64"/>
      <c r="AV170" s="64"/>
      <c r="AW170" s="88"/>
    </row>
    <row r="171" spans="1:49" ht="12.95" customHeight="1" x14ac:dyDescent="0.25">
      <c r="A171" s="89"/>
      <c r="B171" s="181" t="s">
        <v>399</v>
      </c>
      <c r="C171" s="181"/>
      <c r="D171" s="181"/>
      <c r="E171" s="181"/>
      <c r="F171" s="181"/>
      <c r="G171" s="181"/>
      <c r="H171" s="181"/>
      <c r="I171" s="181"/>
      <c r="J171" s="181"/>
      <c r="K171" s="181"/>
      <c r="L171" s="181"/>
      <c r="M171" s="181"/>
      <c r="N171" s="181"/>
      <c r="O171" s="181"/>
      <c r="P171" s="181"/>
      <c r="Q171" s="181"/>
      <c r="R171" s="181"/>
      <c r="S171" s="181"/>
      <c r="T171" s="181"/>
      <c r="U171" s="181"/>
      <c r="V171" s="181"/>
      <c r="W171" s="181"/>
      <c r="X171" s="181"/>
      <c r="Y171" s="181"/>
      <c r="Z171" s="181"/>
      <c r="AA171" s="181"/>
      <c r="AB171" s="181"/>
      <c r="AC171" s="181"/>
      <c r="AD171" s="181"/>
      <c r="AE171" s="181"/>
      <c r="AF171" s="181"/>
      <c r="AG171" s="181"/>
      <c r="AH171" s="181"/>
      <c r="AI171" s="181"/>
      <c r="AJ171" s="181"/>
      <c r="AK171" s="181"/>
      <c r="AL171" s="181"/>
      <c r="AM171" s="181"/>
      <c r="AN171" s="181"/>
      <c r="AO171" s="181"/>
      <c r="AP171" s="181"/>
      <c r="AQ171" s="181"/>
      <c r="AR171" s="181"/>
      <c r="AS171" s="181"/>
      <c r="AT171" s="181"/>
      <c r="AU171" s="181"/>
      <c r="AV171" s="181"/>
      <c r="AW171" s="80"/>
    </row>
    <row r="172" spans="1:49" ht="5.0999999999999996" customHeight="1" x14ac:dyDescent="0.25">
      <c r="A172" s="89"/>
      <c r="B172" s="54"/>
      <c r="C172" s="54"/>
      <c r="D172" s="54"/>
      <c r="E172" s="54"/>
      <c r="F172" s="54"/>
      <c r="G172" s="54"/>
      <c r="H172" s="54"/>
      <c r="I172" s="54"/>
      <c r="J172" s="54"/>
      <c r="K172" s="54"/>
      <c r="L172" s="54"/>
      <c r="M172" s="54"/>
      <c r="N172" s="54"/>
      <c r="O172" s="54"/>
      <c r="P172" s="54"/>
      <c r="Q172" s="54"/>
      <c r="R172" s="54"/>
      <c r="S172" s="54"/>
      <c r="T172" s="54"/>
      <c r="U172" s="54"/>
      <c r="V172" s="54"/>
      <c r="W172" s="54"/>
      <c r="X172" s="54"/>
      <c r="Y172" s="54"/>
      <c r="Z172" s="54"/>
      <c r="AA172" s="54"/>
      <c r="AB172" s="54"/>
      <c r="AC172" s="54"/>
      <c r="AD172" s="54"/>
      <c r="AE172" s="54"/>
      <c r="AF172" s="54"/>
      <c r="AG172" s="54"/>
      <c r="AH172" s="54"/>
      <c r="AI172" s="54"/>
      <c r="AJ172" s="54"/>
      <c r="AK172" s="54"/>
      <c r="AL172" s="54"/>
      <c r="AM172" s="54"/>
      <c r="AN172" s="54"/>
      <c r="AO172" s="54"/>
      <c r="AP172" s="54"/>
      <c r="AQ172" s="54"/>
      <c r="AR172" s="54"/>
      <c r="AS172" s="54"/>
      <c r="AT172" s="54"/>
      <c r="AU172" s="54"/>
      <c r="AV172" s="54"/>
      <c r="AW172" s="80"/>
    </row>
    <row r="173" spans="1:49" ht="12.95" customHeight="1" x14ac:dyDescent="0.25">
      <c r="A173" s="89"/>
      <c r="B173" s="54"/>
      <c r="C173" s="54"/>
      <c r="D173" s="54" t="s">
        <v>82</v>
      </c>
      <c r="E173" s="54"/>
      <c r="F173" s="54"/>
      <c r="G173" s="54"/>
      <c r="H173" s="54"/>
      <c r="I173" s="54"/>
      <c r="J173" s="54"/>
      <c r="K173" s="54"/>
      <c r="L173" s="54"/>
      <c r="M173" s="54"/>
      <c r="N173" s="54"/>
      <c r="O173" s="54"/>
      <c r="P173" s="54"/>
      <c r="Q173" s="54"/>
      <c r="R173" s="54"/>
      <c r="S173" s="54"/>
      <c r="T173" s="246" t="s">
        <v>5</v>
      </c>
      <c r="U173" s="246"/>
      <c r="V173" s="246"/>
      <c r="W173" s="246"/>
      <c r="X173" s="246"/>
      <c r="Y173" s="246"/>
      <c r="Z173" s="246"/>
      <c r="AA173" s="54"/>
      <c r="AB173" s="54" t="s">
        <v>59</v>
      </c>
      <c r="AC173" s="54"/>
      <c r="AD173" s="54"/>
      <c r="AE173" s="54"/>
      <c r="AF173" s="54"/>
      <c r="AG173" s="54"/>
      <c r="AH173" s="54"/>
      <c r="AI173" s="54"/>
      <c r="AJ173" s="54"/>
      <c r="AK173" s="54"/>
      <c r="AL173" s="54"/>
      <c r="AM173" s="54"/>
      <c r="AN173" s="54"/>
      <c r="AO173" s="54"/>
      <c r="AP173" s="54" t="s">
        <v>31</v>
      </c>
      <c r="AQ173" s="54"/>
      <c r="AR173" s="54"/>
      <c r="AS173" s="54"/>
      <c r="AT173" s="54"/>
      <c r="AU173" s="54"/>
      <c r="AV173" s="54"/>
      <c r="AW173" s="80"/>
    </row>
    <row r="174" spans="1:49" ht="12.95" customHeight="1" x14ac:dyDescent="0.25">
      <c r="A174" s="89"/>
      <c r="B174" s="54" t="s">
        <v>257</v>
      </c>
      <c r="C174" s="54"/>
      <c r="D174" s="247" t="s">
        <v>440</v>
      </c>
      <c r="E174" s="247"/>
      <c r="F174" s="247"/>
      <c r="G174" s="247"/>
      <c r="H174" s="247"/>
      <c r="I174" s="247"/>
      <c r="J174" s="247"/>
      <c r="K174" s="247"/>
      <c r="L174" s="247"/>
      <c r="M174" s="247"/>
      <c r="N174" s="247"/>
      <c r="O174" s="247"/>
      <c r="P174" s="247"/>
      <c r="Q174" s="247"/>
      <c r="R174" s="247"/>
      <c r="S174" s="62"/>
      <c r="T174" s="247"/>
      <c r="U174" s="247"/>
      <c r="V174" s="247"/>
      <c r="W174" s="247"/>
      <c r="X174" s="247"/>
      <c r="Y174" s="247"/>
      <c r="Z174" s="247"/>
      <c r="AA174" s="62"/>
      <c r="AB174" s="247"/>
      <c r="AC174" s="247"/>
      <c r="AD174" s="247"/>
      <c r="AE174" s="247"/>
      <c r="AF174" s="247"/>
      <c r="AG174" s="247"/>
      <c r="AH174" s="247"/>
      <c r="AI174" s="247"/>
      <c r="AJ174" s="247"/>
      <c r="AK174" s="247"/>
      <c r="AL174" s="247"/>
      <c r="AM174" s="247"/>
      <c r="AN174" s="247"/>
      <c r="AO174" s="62"/>
      <c r="AP174" s="260"/>
      <c r="AQ174" s="260"/>
      <c r="AR174" s="260"/>
      <c r="AS174" s="260"/>
      <c r="AT174" s="260"/>
      <c r="AU174" s="260"/>
      <c r="AV174" s="260"/>
      <c r="AW174" s="80"/>
    </row>
    <row r="175" spans="1:49" ht="12.95" customHeight="1" x14ac:dyDescent="0.25">
      <c r="A175" s="89"/>
      <c r="B175" s="54" t="s">
        <v>258</v>
      </c>
      <c r="C175" s="54"/>
      <c r="D175" s="247"/>
      <c r="E175" s="247"/>
      <c r="F175" s="247"/>
      <c r="G175" s="247"/>
      <c r="H175" s="247"/>
      <c r="I175" s="247"/>
      <c r="J175" s="247"/>
      <c r="K175" s="247"/>
      <c r="L175" s="247"/>
      <c r="M175" s="247"/>
      <c r="N175" s="247"/>
      <c r="O175" s="247"/>
      <c r="P175" s="247"/>
      <c r="Q175" s="247"/>
      <c r="R175" s="247"/>
      <c r="S175" s="62"/>
      <c r="T175" s="247"/>
      <c r="U175" s="247"/>
      <c r="V175" s="247"/>
      <c r="W175" s="247"/>
      <c r="X175" s="247"/>
      <c r="Y175" s="247"/>
      <c r="Z175" s="247"/>
      <c r="AA175" s="62"/>
      <c r="AB175" s="247"/>
      <c r="AC175" s="247"/>
      <c r="AD175" s="247"/>
      <c r="AE175" s="247"/>
      <c r="AF175" s="247"/>
      <c r="AG175" s="247"/>
      <c r="AH175" s="247"/>
      <c r="AI175" s="247"/>
      <c r="AJ175" s="247"/>
      <c r="AK175" s="247"/>
      <c r="AL175" s="247"/>
      <c r="AM175" s="247"/>
      <c r="AN175" s="247"/>
      <c r="AO175" s="62"/>
      <c r="AP175" s="260"/>
      <c r="AQ175" s="260"/>
      <c r="AR175" s="260"/>
      <c r="AS175" s="260"/>
      <c r="AT175" s="260"/>
      <c r="AU175" s="260"/>
      <c r="AV175" s="260"/>
      <c r="AW175" s="80"/>
    </row>
    <row r="176" spans="1:49" ht="12.95" customHeight="1" x14ac:dyDescent="0.25">
      <c r="A176" s="89"/>
      <c r="B176" s="54" t="s">
        <v>259</v>
      </c>
      <c r="C176" s="54"/>
      <c r="D176" s="247"/>
      <c r="E176" s="247"/>
      <c r="F176" s="247"/>
      <c r="G176" s="247"/>
      <c r="H176" s="247"/>
      <c r="I176" s="247"/>
      <c r="J176" s="247"/>
      <c r="K176" s="247"/>
      <c r="L176" s="247"/>
      <c r="M176" s="247"/>
      <c r="N176" s="247"/>
      <c r="O176" s="247"/>
      <c r="P176" s="247"/>
      <c r="Q176" s="247"/>
      <c r="R176" s="247"/>
      <c r="S176" s="62"/>
      <c r="T176" s="247"/>
      <c r="U176" s="247"/>
      <c r="V176" s="247"/>
      <c r="W176" s="247"/>
      <c r="X176" s="247"/>
      <c r="Y176" s="247"/>
      <c r="Z176" s="247"/>
      <c r="AA176" s="62"/>
      <c r="AB176" s="247"/>
      <c r="AC176" s="247"/>
      <c r="AD176" s="247"/>
      <c r="AE176" s="247"/>
      <c r="AF176" s="247"/>
      <c r="AG176" s="247"/>
      <c r="AH176" s="247"/>
      <c r="AI176" s="247"/>
      <c r="AJ176" s="247"/>
      <c r="AK176" s="247"/>
      <c r="AL176" s="247"/>
      <c r="AM176" s="247"/>
      <c r="AN176" s="247"/>
      <c r="AO176" s="62"/>
      <c r="AP176" s="260"/>
      <c r="AQ176" s="260"/>
      <c r="AR176" s="260"/>
      <c r="AS176" s="260"/>
      <c r="AT176" s="260"/>
      <c r="AU176" s="260"/>
      <c r="AV176" s="260"/>
      <c r="AW176" s="80"/>
    </row>
    <row r="177" spans="1:49" ht="12.95" customHeight="1" x14ac:dyDescent="0.25">
      <c r="A177" s="89"/>
      <c r="B177" s="54" t="s">
        <v>260</v>
      </c>
      <c r="C177" s="54"/>
      <c r="D177" s="247"/>
      <c r="E177" s="247"/>
      <c r="F177" s="247"/>
      <c r="G177" s="247"/>
      <c r="H177" s="247"/>
      <c r="I177" s="247"/>
      <c r="J177" s="247"/>
      <c r="K177" s="247"/>
      <c r="L177" s="247"/>
      <c r="M177" s="247"/>
      <c r="N177" s="247"/>
      <c r="O177" s="247"/>
      <c r="P177" s="247"/>
      <c r="Q177" s="247"/>
      <c r="R177" s="247"/>
      <c r="S177" s="62"/>
      <c r="T177" s="247"/>
      <c r="U177" s="247"/>
      <c r="V177" s="247"/>
      <c r="W177" s="247"/>
      <c r="X177" s="247"/>
      <c r="Y177" s="247"/>
      <c r="Z177" s="247"/>
      <c r="AA177" s="62"/>
      <c r="AB177" s="247"/>
      <c r="AC177" s="247"/>
      <c r="AD177" s="247"/>
      <c r="AE177" s="247"/>
      <c r="AF177" s="247"/>
      <c r="AG177" s="247"/>
      <c r="AH177" s="247"/>
      <c r="AI177" s="247"/>
      <c r="AJ177" s="247"/>
      <c r="AK177" s="247"/>
      <c r="AL177" s="247"/>
      <c r="AM177" s="247"/>
      <c r="AN177" s="247"/>
      <c r="AO177" s="62"/>
      <c r="AP177" s="260"/>
      <c r="AQ177" s="260"/>
      <c r="AR177" s="260"/>
      <c r="AS177" s="260"/>
      <c r="AT177" s="260"/>
      <c r="AU177" s="260"/>
      <c r="AV177" s="260"/>
      <c r="AW177" s="80"/>
    </row>
    <row r="178" spans="1:49" ht="4.5" customHeight="1" x14ac:dyDescent="0.25">
      <c r="A178" s="90"/>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c r="AA178" s="67"/>
      <c r="AB178" s="67"/>
      <c r="AC178" s="67"/>
      <c r="AD178" s="67"/>
      <c r="AE178" s="67"/>
      <c r="AF178" s="67"/>
      <c r="AG178" s="67"/>
      <c r="AH178" s="67"/>
      <c r="AI178" s="67"/>
      <c r="AJ178" s="67"/>
      <c r="AK178" s="67"/>
      <c r="AL178" s="67"/>
      <c r="AM178" s="67"/>
      <c r="AN178" s="67"/>
      <c r="AO178" s="67"/>
      <c r="AP178" s="67"/>
      <c r="AQ178" s="67"/>
      <c r="AR178" s="67"/>
      <c r="AS178" s="67"/>
      <c r="AT178" s="67"/>
      <c r="AU178" s="67"/>
      <c r="AV178" s="67"/>
      <c r="AW178" s="91"/>
    </row>
    <row r="179" spans="1:49" ht="5.0999999999999996" customHeight="1" x14ac:dyDescent="0.25"/>
    <row r="180" spans="1:49" ht="4.5" customHeight="1" x14ac:dyDescent="0.25">
      <c r="A180" s="87"/>
      <c r="B180" s="64"/>
      <c r="C180" s="64"/>
      <c r="D180" s="64"/>
      <c r="E180" s="64"/>
      <c r="F180" s="64"/>
      <c r="G180" s="64"/>
      <c r="H180" s="64"/>
      <c r="I180" s="64"/>
      <c r="J180" s="64"/>
      <c r="K180" s="64"/>
      <c r="L180" s="64"/>
      <c r="M180" s="64"/>
      <c r="N180" s="64"/>
      <c r="O180" s="64"/>
      <c r="P180" s="64"/>
      <c r="Q180" s="64"/>
      <c r="R180" s="64"/>
      <c r="S180" s="64"/>
      <c r="T180" s="64"/>
      <c r="U180" s="64"/>
      <c r="V180" s="64"/>
      <c r="W180" s="64"/>
      <c r="X180" s="64"/>
      <c r="Y180" s="64"/>
      <c r="Z180" s="64"/>
      <c r="AA180" s="64"/>
      <c r="AB180" s="64"/>
      <c r="AC180" s="64"/>
      <c r="AD180" s="64"/>
      <c r="AE180" s="64"/>
      <c r="AF180" s="64"/>
      <c r="AG180" s="64"/>
      <c r="AH180" s="64"/>
      <c r="AI180" s="64"/>
      <c r="AJ180" s="64"/>
      <c r="AK180" s="64"/>
      <c r="AL180" s="64"/>
      <c r="AM180" s="64"/>
      <c r="AN180" s="64"/>
      <c r="AO180" s="64"/>
      <c r="AP180" s="64"/>
      <c r="AQ180" s="64"/>
      <c r="AR180" s="64"/>
      <c r="AS180" s="64"/>
      <c r="AT180" s="64"/>
      <c r="AU180" s="64"/>
      <c r="AV180" s="64"/>
      <c r="AW180" s="88"/>
    </row>
    <row r="181" spans="1:49" ht="12.95" customHeight="1" x14ac:dyDescent="0.25">
      <c r="A181" s="89"/>
      <c r="B181" s="181" t="s">
        <v>84</v>
      </c>
      <c r="C181" s="181"/>
      <c r="D181" s="181"/>
      <c r="E181" s="181"/>
      <c r="F181" s="181"/>
      <c r="G181" s="181"/>
      <c r="H181" s="181"/>
      <c r="I181" s="181"/>
      <c r="J181" s="181"/>
      <c r="K181" s="181"/>
      <c r="L181" s="181"/>
      <c r="M181" s="181"/>
      <c r="N181" s="181"/>
      <c r="O181" s="181"/>
      <c r="P181" s="181"/>
      <c r="Q181" s="181"/>
      <c r="R181" s="181"/>
      <c r="S181" s="181"/>
      <c r="T181" s="181"/>
      <c r="U181" s="181"/>
      <c r="V181" s="181"/>
      <c r="W181" s="181"/>
      <c r="X181" s="181"/>
      <c r="Y181" s="181"/>
      <c r="Z181" s="181"/>
      <c r="AA181" s="181"/>
      <c r="AB181" s="181"/>
      <c r="AC181" s="181"/>
      <c r="AD181" s="181"/>
      <c r="AE181" s="181"/>
      <c r="AF181" s="181"/>
      <c r="AG181" s="181"/>
      <c r="AH181" s="181"/>
      <c r="AI181" s="181"/>
      <c r="AJ181" s="181"/>
      <c r="AK181" s="181"/>
      <c r="AL181" s="181"/>
      <c r="AM181" s="181"/>
      <c r="AN181" s="181"/>
      <c r="AO181" s="181"/>
      <c r="AP181" s="181"/>
      <c r="AQ181" s="181"/>
      <c r="AR181" s="181"/>
      <c r="AS181" s="181"/>
      <c r="AT181" s="181"/>
      <c r="AU181" s="181"/>
      <c r="AV181" s="181"/>
      <c r="AW181" s="80"/>
    </row>
    <row r="182" spans="1:49" ht="5.0999999999999996" customHeight="1" x14ac:dyDescent="0.25">
      <c r="A182" s="89"/>
      <c r="B182" s="54"/>
      <c r="C182" s="54"/>
      <c r="D182" s="54"/>
      <c r="E182" s="54"/>
      <c r="F182" s="54"/>
      <c r="G182" s="54"/>
      <c r="H182" s="54"/>
      <c r="I182" s="54"/>
      <c r="J182" s="54"/>
      <c r="K182" s="54"/>
      <c r="L182" s="54"/>
      <c r="M182" s="54"/>
      <c r="N182" s="54"/>
      <c r="O182" s="54"/>
      <c r="P182" s="54"/>
      <c r="Q182" s="54"/>
      <c r="R182" s="54"/>
      <c r="S182" s="54"/>
      <c r="T182" s="54"/>
      <c r="U182" s="54"/>
      <c r="V182" s="54"/>
      <c r="W182" s="54"/>
      <c r="X182" s="54"/>
      <c r="Y182" s="54"/>
      <c r="Z182" s="54"/>
      <c r="AA182" s="54"/>
      <c r="AB182" s="54"/>
      <c r="AC182" s="54"/>
      <c r="AD182" s="54"/>
      <c r="AE182" s="54"/>
      <c r="AF182" s="54"/>
      <c r="AG182" s="54"/>
      <c r="AH182" s="54"/>
      <c r="AI182" s="54"/>
      <c r="AJ182" s="54"/>
      <c r="AK182" s="54"/>
      <c r="AL182" s="54"/>
      <c r="AM182" s="54"/>
      <c r="AN182" s="54"/>
      <c r="AO182" s="54"/>
      <c r="AP182" s="54"/>
      <c r="AQ182" s="54"/>
      <c r="AR182" s="54"/>
      <c r="AS182" s="54"/>
      <c r="AT182" s="54"/>
      <c r="AU182" s="54"/>
      <c r="AV182" s="54"/>
      <c r="AW182" s="80"/>
    </row>
    <row r="183" spans="1:49" ht="12.95" customHeight="1" x14ac:dyDescent="0.25">
      <c r="A183" s="89"/>
      <c r="B183" s="54"/>
      <c r="C183" s="54"/>
      <c r="D183" s="54" t="s">
        <v>82</v>
      </c>
      <c r="E183" s="54"/>
      <c r="F183" s="54"/>
      <c r="G183" s="54"/>
      <c r="H183" s="54"/>
      <c r="I183" s="54"/>
      <c r="J183" s="54"/>
      <c r="K183" s="54"/>
      <c r="L183" s="54"/>
      <c r="M183" s="54"/>
      <c r="N183" s="54"/>
      <c r="O183" s="54"/>
      <c r="P183" s="54"/>
      <c r="Q183" s="54"/>
      <c r="R183" s="54"/>
      <c r="S183" s="54"/>
      <c r="T183" s="246" t="s">
        <v>5</v>
      </c>
      <c r="U183" s="246"/>
      <c r="V183" s="246"/>
      <c r="W183" s="246"/>
      <c r="X183" s="246"/>
      <c r="Y183" s="246"/>
      <c r="Z183" s="246"/>
      <c r="AA183" s="54"/>
      <c r="AB183" s="54" t="s">
        <v>59</v>
      </c>
      <c r="AC183" s="54"/>
      <c r="AD183" s="54"/>
      <c r="AE183" s="54"/>
      <c r="AF183" s="54"/>
      <c r="AG183" s="54"/>
      <c r="AH183" s="54"/>
      <c r="AI183" s="54"/>
      <c r="AJ183" s="54"/>
      <c r="AK183" s="54"/>
      <c r="AL183" s="54"/>
      <c r="AM183" s="54"/>
      <c r="AN183" s="54"/>
      <c r="AO183" s="54"/>
      <c r="AP183" s="54" t="s">
        <v>31</v>
      </c>
      <c r="AQ183" s="54"/>
      <c r="AR183" s="54"/>
      <c r="AS183" s="54"/>
      <c r="AT183" s="54"/>
      <c r="AU183" s="54"/>
      <c r="AV183" s="54"/>
      <c r="AW183" s="80"/>
    </row>
    <row r="184" spans="1:49" ht="12.95" customHeight="1" x14ac:dyDescent="0.25">
      <c r="A184" s="89"/>
      <c r="B184" s="54" t="s">
        <v>257</v>
      </c>
      <c r="C184" s="54"/>
      <c r="D184" s="247" t="s">
        <v>441</v>
      </c>
      <c r="E184" s="247"/>
      <c r="F184" s="247"/>
      <c r="G184" s="247"/>
      <c r="H184" s="247"/>
      <c r="I184" s="247"/>
      <c r="J184" s="247"/>
      <c r="K184" s="247"/>
      <c r="L184" s="247"/>
      <c r="M184" s="247"/>
      <c r="N184" s="247"/>
      <c r="O184" s="247"/>
      <c r="P184" s="247"/>
      <c r="Q184" s="247"/>
      <c r="R184" s="247"/>
      <c r="S184" s="62"/>
      <c r="T184" s="247"/>
      <c r="U184" s="247"/>
      <c r="V184" s="247"/>
      <c r="W184" s="247"/>
      <c r="X184" s="247"/>
      <c r="Y184" s="247"/>
      <c r="Z184" s="247"/>
      <c r="AA184" s="62"/>
      <c r="AB184" s="247"/>
      <c r="AC184" s="247"/>
      <c r="AD184" s="247"/>
      <c r="AE184" s="247"/>
      <c r="AF184" s="247"/>
      <c r="AG184" s="247"/>
      <c r="AH184" s="247"/>
      <c r="AI184" s="247"/>
      <c r="AJ184" s="247"/>
      <c r="AK184" s="247"/>
      <c r="AL184" s="247"/>
      <c r="AM184" s="247"/>
      <c r="AN184" s="247"/>
      <c r="AO184" s="62"/>
      <c r="AP184" s="260"/>
      <c r="AQ184" s="260"/>
      <c r="AR184" s="260"/>
      <c r="AS184" s="260"/>
      <c r="AT184" s="260"/>
      <c r="AU184" s="260"/>
      <c r="AV184" s="260"/>
      <c r="AW184" s="80"/>
    </row>
    <row r="185" spans="1:49" ht="12.95" customHeight="1" x14ac:dyDescent="0.25">
      <c r="A185" s="89"/>
      <c r="B185" s="54" t="s">
        <v>258</v>
      </c>
      <c r="C185" s="54"/>
      <c r="D185" s="247"/>
      <c r="E185" s="247"/>
      <c r="F185" s="247"/>
      <c r="G185" s="247"/>
      <c r="H185" s="247"/>
      <c r="I185" s="247"/>
      <c r="J185" s="247"/>
      <c r="K185" s="247"/>
      <c r="L185" s="247"/>
      <c r="M185" s="247"/>
      <c r="N185" s="247"/>
      <c r="O185" s="247"/>
      <c r="P185" s="247"/>
      <c r="Q185" s="247"/>
      <c r="R185" s="247"/>
      <c r="S185" s="62"/>
      <c r="T185" s="247"/>
      <c r="U185" s="247"/>
      <c r="V185" s="247"/>
      <c r="W185" s="247"/>
      <c r="X185" s="247"/>
      <c r="Y185" s="247"/>
      <c r="Z185" s="247"/>
      <c r="AA185" s="62"/>
      <c r="AB185" s="247"/>
      <c r="AC185" s="247"/>
      <c r="AD185" s="247"/>
      <c r="AE185" s="247"/>
      <c r="AF185" s="247"/>
      <c r="AG185" s="247"/>
      <c r="AH185" s="247"/>
      <c r="AI185" s="247"/>
      <c r="AJ185" s="247"/>
      <c r="AK185" s="247"/>
      <c r="AL185" s="247"/>
      <c r="AM185" s="247"/>
      <c r="AN185" s="247"/>
      <c r="AO185" s="62"/>
      <c r="AP185" s="260"/>
      <c r="AQ185" s="260"/>
      <c r="AR185" s="260"/>
      <c r="AS185" s="260"/>
      <c r="AT185" s="260"/>
      <c r="AU185" s="260"/>
      <c r="AV185" s="260"/>
      <c r="AW185" s="80"/>
    </row>
    <row r="186" spans="1:49" ht="12.95" customHeight="1" x14ac:dyDescent="0.25">
      <c r="A186" s="89"/>
      <c r="B186" s="54" t="s">
        <v>259</v>
      </c>
      <c r="C186" s="54"/>
      <c r="D186" s="247"/>
      <c r="E186" s="247"/>
      <c r="F186" s="247"/>
      <c r="G186" s="247"/>
      <c r="H186" s="247"/>
      <c r="I186" s="247"/>
      <c r="J186" s="247"/>
      <c r="K186" s="247"/>
      <c r="L186" s="247"/>
      <c r="M186" s="247"/>
      <c r="N186" s="247"/>
      <c r="O186" s="247"/>
      <c r="P186" s="247"/>
      <c r="Q186" s="247"/>
      <c r="R186" s="247"/>
      <c r="S186" s="62"/>
      <c r="T186" s="247"/>
      <c r="U186" s="247"/>
      <c r="V186" s="247"/>
      <c r="W186" s="247"/>
      <c r="X186" s="247"/>
      <c r="Y186" s="247"/>
      <c r="Z186" s="247"/>
      <c r="AA186" s="62"/>
      <c r="AB186" s="247"/>
      <c r="AC186" s="247"/>
      <c r="AD186" s="247"/>
      <c r="AE186" s="247"/>
      <c r="AF186" s="247"/>
      <c r="AG186" s="247"/>
      <c r="AH186" s="247"/>
      <c r="AI186" s="247"/>
      <c r="AJ186" s="247"/>
      <c r="AK186" s="247"/>
      <c r="AL186" s="247"/>
      <c r="AM186" s="247"/>
      <c r="AN186" s="247"/>
      <c r="AO186" s="62"/>
      <c r="AP186" s="260"/>
      <c r="AQ186" s="260"/>
      <c r="AR186" s="260"/>
      <c r="AS186" s="260"/>
      <c r="AT186" s="260"/>
      <c r="AU186" s="260"/>
      <c r="AV186" s="260"/>
      <c r="AW186" s="80"/>
    </row>
    <row r="187" spans="1:49" ht="12.95" customHeight="1" x14ac:dyDescent="0.25">
      <c r="A187" s="89"/>
      <c r="B187" s="54" t="s">
        <v>260</v>
      </c>
      <c r="C187" s="54"/>
      <c r="D187" s="247"/>
      <c r="E187" s="247"/>
      <c r="F187" s="247"/>
      <c r="G187" s="247"/>
      <c r="H187" s="247"/>
      <c r="I187" s="247"/>
      <c r="J187" s="247"/>
      <c r="K187" s="247"/>
      <c r="L187" s="247"/>
      <c r="M187" s="247"/>
      <c r="N187" s="247"/>
      <c r="O187" s="247"/>
      <c r="P187" s="247"/>
      <c r="Q187" s="247"/>
      <c r="R187" s="247"/>
      <c r="S187" s="62"/>
      <c r="T187" s="247"/>
      <c r="U187" s="247"/>
      <c r="V187" s="247"/>
      <c r="W187" s="247"/>
      <c r="X187" s="247"/>
      <c r="Y187" s="247"/>
      <c r="Z187" s="247"/>
      <c r="AA187" s="62"/>
      <c r="AB187" s="247"/>
      <c r="AC187" s="247"/>
      <c r="AD187" s="247"/>
      <c r="AE187" s="247"/>
      <c r="AF187" s="247"/>
      <c r="AG187" s="247"/>
      <c r="AH187" s="247"/>
      <c r="AI187" s="247"/>
      <c r="AJ187" s="247"/>
      <c r="AK187" s="247"/>
      <c r="AL187" s="247"/>
      <c r="AM187" s="247"/>
      <c r="AN187" s="247"/>
      <c r="AO187" s="62"/>
      <c r="AP187" s="260"/>
      <c r="AQ187" s="260"/>
      <c r="AR187" s="260"/>
      <c r="AS187" s="260"/>
      <c r="AT187" s="260"/>
      <c r="AU187" s="260"/>
      <c r="AV187" s="260"/>
      <c r="AW187" s="80"/>
    </row>
    <row r="188" spans="1:49" ht="4.5" customHeight="1" x14ac:dyDescent="0.25">
      <c r="A188" s="90"/>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c r="AA188" s="67"/>
      <c r="AB188" s="67"/>
      <c r="AC188" s="67"/>
      <c r="AD188" s="67"/>
      <c r="AE188" s="67"/>
      <c r="AF188" s="67"/>
      <c r="AG188" s="67"/>
      <c r="AH188" s="67"/>
      <c r="AI188" s="67"/>
      <c r="AJ188" s="67"/>
      <c r="AK188" s="67"/>
      <c r="AL188" s="67"/>
      <c r="AM188" s="67"/>
      <c r="AN188" s="67"/>
      <c r="AO188" s="67"/>
      <c r="AP188" s="67"/>
      <c r="AQ188" s="67"/>
      <c r="AR188" s="67"/>
      <c r="AS188" s="67"/>
      <c r="AT188" s="67"/>
      <c r="AU188" s="67"/>
      <c r="AV188" s="67"/>
      <c r="AW188" s="91"/>
    </row>
    <row r="189" spans="1:49" x14ac:dyDescent="0.25">
      <c r="A189" s="54"/>
      <c r="B189" s="54"/>
      <c r="C189" s="54"/>
      <c r="D189" s="54"/>
      <c r="E189" s="54"/>
      <c r="F189" s="54"/>
      <c r="G189" s="54"/>
      <c r="H189" s="54"/>
      <c r="I189" s="54"/>
      <c r="J189" s="54"/>
      <c r="K189" s="54"/>
      <c r="L189" s="54"/>
      <c r="M189" s="54"/>
      <c r="N189" s="54"/>
      <c r="O189" s="54"/>
      <c r="P189" s="54"/>
      <c r="Q189" s="54"/>
      <c r="R189" s="54"/>
      <c r="S189" s="54"/>
      <c r="T189" s="54"/>
      <c r="U189" s="54"/>
      <c r="V189" s="54"/>
      <c r="W189" s="54"/>
      <c r="X189" s="54"/>
      <c r="Y189" s="54"/>
      <c r="Z189" s="54"/>
      <c r="AA189" s="54"/>
      <c r="AB189" s="54"/>
      <c r="AC189" s="54"/>
      <c r="AD189" s="54"/>
      <c r="AE189" s="54"/>
      <c r="AF189" s="54"/>
      <c r="AG189" s="54"/>
      <c r="AH189" s="54"/>
      <c r="AI189" s="54"/>
      <c r="AJ189" s="54"/>
      <c r="AK189" s="54"/>
      <c r="AL189" s="54"/>
      <c r="AM189" s="54"/>
      <c r="AN189" s="54"/>
      <c r="AO189" s="54"/>
      <c r="AP189" s="54"/>
      <c r="AQ189" s="54"/>
      <c r="AR189" s="54"/>
      <c r="AS189" s="54"/>
      <c r="AT189" s="54"/>
      <c r="AU189" s="54"/>
      <c r="AV189" s="54"/>
    </row>
  </sheetData>
  <sheetProtection algorithmName="SHA-512" hashValue="lknyH5lcR7qVdU2iaYX930tVOf4bFdNdHrXPR3kFY8/ZKMHl4MrOAvDZCtEXNYz8WGX/CcKzUgjAFqvBGErhOA==" saltValue="BuBTa+p3L6qUcgvVYAFRqw==" spinCount="100000" sheet="1" objects="1" scenarios="1"/>
  <mergeCells count="264">
    <mergeCell ref="D187:R187"/>
    <mergeCell ref="T187:Z187"/>
    <mergeCell ref="AB187:AN187"/>
    <mergeCell ref="AP187:AV187"/>
    <mergeCell ref="D186:R186"/>
    <mergeCell ref="T186:Z186"/>
    <mergeCell ref="AB186:AN186"/>
    <mergeCell ref="AP186:AV186"/>
    <mergeCell ref="D176:R176"/>
    <mergeCell ref="T176:Z176"/>
    <mergeCell ref="AB176:AN176"/>
    <mergeCell ref="AP176:AV176"/>
    <mergeCell ref="D177:R177"/>
    <mergeCell ref="T177:Z177"/>
    <mergeCell ref="AB177:AN177"/>
    <mergeCell ref="AP177:AV177"/>
    <mergeCell ref="D185:R185"/>
    <mergeCell ref="T185:Z185"/>
    <mergeCell ref="AB185:AN185"/>
    <mergeCell ref="AP185:AV185"/>
    <mergeCell ref="AB154:AH154"/>
    <mergeCell ref="AJ154:AN154"/>
    <mergeCell ref="AP154:AV154"/>
    <mergeCell ref="D155:R155"/>
    <mergeCell ref="T155:Z155"/>
    <mergeCell ref="AB155:AH155"/>
    <mergeCell ref="AJ155:AN155"/>
    <mergeCell ref="AP155:AV155"/>
    <mergeCell ref="T153:Z153"/>
    <mergeCell ref="AB153:AH153"/>
    <mergeCell ref="AJ153:AN153"/>
    <mergeCell ref="D154:R154"/>
    <mergeCell ref="T154:Z154"/>
    <mergeCell ref="T146:Z146"/>
    <mergeCell ref="AB146:AH146"/>
    <mergeCell ref="AJ146:AN146"/>
    <mergeCell ref="AP146:AV146"/>
    <mergeCell ref="T145:Z145"/>
    <mergeCell ref="AJ145:AN145"/>
    <mergeCell ref="D147:R147"/>
    <mergeCell ref="T147:Z147"/>
    <mergeCell ref="AB147:AH147"/>
    <mergeCell ref="AJ147:AN147"/>
    <mergeCell ref="AP147:AV147"/>
    <mergeCell ref="T126:X126"/>
    <mergeCell ref="Z126:AN126"/>
    <mergeCell ref="T125:X125"/>
    <mergeCell ref="Z125:AN125"/>
    <mergeCell ref="D125:R125"/>
    <mergeCell ref="AP125:AV125"/>
    <mergeCell ref="D126:R126"/>
    <mergeCell ref="AP126:AV126"/>
    <mergeCell ref="N137:R137"/>
    <mergeCell ref="T137:Z137"/>
    <mergeCell ref="AB137:AH137"/>
    <mergeCell ref="AJ137:AN137"/>
    <mergeCell ref="AP137:AV137"/>
    <mergeCell ref="D128:AV129"/>
    <mergeCell ref="D135:L135"/>
    <mergeCell ref="N135:R135"/>
    <mergeCell ref="AB135:AH135"/>
    <mergeCell ref="AJ135:AN135"/>
    <mergeCell ref="D136:L136"/>
    <mergeCell ref="N136:R136"/>
    <mergeCell ref="T136:Z136"/>
    <mergeCell ref="AB136:AH136"/>
    <mergeCell ref="AJ136:AN136"/>
    <mergeCell ref="AP136:AV136"/>
    <mergeCell ref="D116:Z116"/>
    <mergeCell ref="AB116:AN116"/>
    <mergeCell ref="AP116:AV116"/>
    <mergeCell ref="T96:Z96"/>
    <mergeCell ref="AB96:AN96"/>
    <mergeCell ref="D97:R97"/>
    <mergeCell ref="T97:Z97"/>
    <mergeCell ref="AB97:AN97"/>
    <mergeCell ref="AP97:AV97"/>
    <mergeCell ref="D98:R98"/>
    <mergeCell ref="AB113:AN113"/>
    <mergeCell ref="AP113:AV113"/>
    <mergeCell ref="T98:Z98"/>
    <mergeCell ref="AB98:AN98"/>
    <mergeCell ref="AP98:AV98"/>
    <mergeCell ref="AB104:AF104"/>
    <mergeCell ref="AH104:AN104"/>
    <mergeCell ref="D105:R105"/>
    <mergeCell ref="T105:Z105"/>
    <mergeCell ref="AB105:AF105"/>
    <mergeCell ref="AH105:AN105"/>
    <mergeCell ref="AP105:AV105"/>
    <mergeCell ref="AB114:AN114"/>
    <mergeCell ref="AP114:AV114"/>
    <mergeCell ref="R32:AA32"/>
    <mergeCell ref="AC32:AK32"/>
    <mergeCell ref="D33:P33"/>
    <mergeCell ref="AP80:AV80"/>
    <mergeCell ref="R80:AA80"/>
    <mergeCell ref="AC80:AN80"/>
    <mergeCell ref="R79:AA79"/>
    <mergeCell ref="AC79:AN79"/>
    <mergeCell ref="D115:Z115"/>
    <mergeCell ref="AB115:AN115"/>
    <mergeCell ref="AP115:AV115"/>
    <mergeCell ref="R33:AA33"/>
    <mergeCell ref="AC33:AN33"/>
    <mergeCell ref="AP33:AV33"/>
    <mergeCell ref="R42:AA42"/>
    <mergeCell ref="AC42:AK42"/>
    <mergeCell ref="D43:P43"/>
    <mergeCell ref="R43:AA43"/>
    <mergeCell ref="AC43:AN43"/>
    <mergeCell ref="AP43:AV43"/>
    <mergeCell ref="D36:P36"/>
    <mergeCell ref="R36:AA36"/>
    <mergeCell ref="AC36:AN36"/>
    <mergeCell ref="AP36:AV36"/>
    <mergeCell ref="Z1:AW1"/>
    <mergeCell ref="Z2:AW2"/>
    <mergeCell ref="B26:H26"/>
    <mergeCell ref="J26:T26"/>
    <mergeCell ref="V26:AB26"/>
    <mergeCell ref="AD26:AJ26"/>
    <mergeCell ref="AL26:AV26"/>
    <mergeCell ref="B15:X15"/>
    <mergeCell ref="Z15:AV15"/>
    <mergeCell ref="B16:X16"/>
    <mergeCell ref="Z16:AV16"/>
    <mergeCell ref="B25:H25"/>
    <mergeCell ref="J25:T25"/>
    <mergeCell ref="V25:AB25"/>
    <mergeCell ref="AD25:AJ25"/>
    <mergeCell ref="AL25:AV25"/>
    <mergeCell ref="D34:P34"/>
    <mergeCell ref="R34:AA34"/>
    <mergeCell ref="AC34:AN34"/>
    <mergeCell ref="AP34:AV34"/>
    <mergeCell ref="D35:P35"/>
    <mergeCell ref="R35:AA35"/>
    <mergeCell ref="AC35:AN35"/>
    <mergeCell ref="AP35:AV35"/>
    <mergeCell ref="T54:Z54"/>
    <mergeCell ref="AB54:AN54"/>
    <mergeCell ref="D53:R53"/>
    <mergeCell ref="T53:Z53"/>
    <mergeCell ref="AB53:AN53"/>
    <mergeCell ref="D44:P44"/>
    <mergeCell ref="R44:AA44"/>
    <mergeCell ref="AC44:AN44"/>
    <mergeCell ref="AP44:AV44"/>
    <mergeCell ref="D45:P45"/>
    <mergeCell ref="R45:AA45"/>
    <mergeCell ref="AC45:AN45"/>
    <mergeCell ref="AP45:AV45"/>
    <mergeCell ref="T52:Z52"/>
    <mergeCell ref="AP53:AV53"/>
    <mergeCell ref="AP54:AV54"/>
    <mergeCell ref="D54:R54"/>
    <mergeCell ref="D46:P46"/>
    <mergeCell ref="R46:AA46"/>
    <mergeCell ref="AC46:AN46"/>
    <mergeCell ref="AP46:AV46"/>
    <mergeCell ref="AP61:AV61"/>
    <mergeCell ref="T62:Z62"/>
    <mergeCell ref="AP62:AV62"/>
    <mergeCell ref="T61:Z61"/>
    <mergeCell ref="T60:Z60"/>
    <mergeCell ref="D61:R61"/>
    <mergeCell ref="AB61:AN61"/>
    <mergeCell ref="T70:Z70"/>
    <mergeCell ref="AP79:AV79"/>
    <mergeCell ref="R78:AA78"/>
    <mergeCell ref="AC78:AN78"/>
    <mergeCell ref="AP78:AV78"/>
    <mergeCell ref="D62:R62"/>
    <mergeCell ref="AB62:AN62"/>
    <mergeCell ref="T68:Z68"/>
    <mergeCell ref="D70:R70"/>
    <mergeCell ref="AB70:AN70"/>
    <mergeCell ref="AP70:AV70"/>
    <mergeCell ref="D69:R69"/>
    <mergeCell ref="T69:Z69"/>
    <mergeCell ref="AB69:AN69"/>
    <mergeCell ref="R76:AA76"/>
    <mergeCell ref="AC76:AK76"/>
    <mergeCell ref="D79:P79"/>
    <mergeCell ref="AP69:AV69"/>
    <mergeCell ref="D90:R90"/>
    <mergeCell ref="T90:Z90"/>
    <mergeCell ref="AB90:AN90"/>
    <mergeCell ref="AP90:AV90"/>
    <mergeCell ref="T88:Z88"/>
    <mergeCell ref="AB88:AN88"/>
    <mergeCell ref="D89:R89"/>
    <mergeCell ref="T89:Z89"/>
    <mergeCell ref="AB89:AN89"/>
    <mergeCell ref="AP89:AV89"/>
    <mergeCell ref="D87:R87"/>
    <mergeCell ref="T87:Z87"/>
    <mergeCell ref="AB87:AN87"/>
    <mergeCell ref="AP87:AV87"/>
    <mergeCell ref="D88:R88"/>
    <mergeCell ref="AP88:AV88"/>
    <mergeCell ref="T86:Z86"/>
    <mergeCell ref="D77:P77"/>
    <mergeCell ref="R77:AA77"/>
    <mergeCell ref="AC77:AN77"/>
    <mergeCell ref="AP77:AV77"/>
    <mergeCell ref="D78:P78"/>
    <mergeCell ref="D80:P80"/>
    <mergeCell ref="T104:Z104"/>
    <mergeCell ref="D106:R106"/>
    <mergeCell ref="T106:Z106"/>
    <mergeCell ref="AB106:AF106"/>
    <mergeCell ref="AH106:AN106"/>
    <mergeCell ref="AP106:AV106"/>
    <mergeCell ref="D112:Z112"/>
    <mergeCell ref="D113:Z113"/>
    <mergeCell ref="D114:Z114"/>
    <mergeCell ref="D137:L137"/>
    <mergeCell ref="B161:AV161"/>
    <mergeCell ref="D165:R165"/>
    <mergeCell ref="T165:Z165"/>
    <mergeCell ref="AB165:AN165"/>
    <mergeCell ref="AP165:AV165"/>
    <mergeCell ref="T163:Z163"/>
    <mergeCell ref="D164:R164"/>
    <mergeCell ref="T164:Z164"/>
    <mergeCell ref="AB164:AN164"/>
    <mergeCell ref="AP164:AV164"/>
    <mergeCell ref="AP138:AV138"/>
    <mergeCell ref="AP139:AV139"/>
    <mergeCell ref="D138:L138"/>
    <mergeCell ref="N138:R138"/>
    <mergeCell ref="T138:Z138"/>
    <mergeCell ref="AB138:AH138"/>
    <mergeCell ref="AJ138:AN138"/>
    <mergeCell ref="D139:L139"/>
    <mergeCell ref="N139:R139"/>
    <mergeCell ref="T139:Z139"/>
    <mergeCell ref="AB139:AH139"/>
    <mergeCell ref="AJ139:AN139"/>
    <mergeCell ref="D146:R146"/>
    <mergeCell ref="AB175:AN175"/>
    <mergeCell ref="AP175:AV175"/>
    <mergeCell ref="T173:Z173"/>
    <mergeCell ref="D184:R184"/>
    <mergeCell ref="T184:Z184"/>
    <mergeCell ref="AB184:AN184"/>
    <mergeCell ref="AP184:AV184"/>
    <mergeCell ref="D166:R166"/>
    <mergeCell ref="T166:Z166"/>
    <mergeCell ref="AB166:AN166"/>
    <mergeCell ref="AP166:AV166"/>
    <mergeCell ref="D167:R167"/>
    <mergeCell ref="T167:Z167"/>
    <mergeCell ref="AB167:AN167"/>
    <mergeCell ref="AP167:AV167"/>
    <mergeCell ref="D174:R174"/>
    <mergeCell ref="T174:Z174"/>
    <mergeCell ref="AB174:AN174"/>
    <mergeCell ref="AP174:AV174"/>
    <mergeCell ref="T183:Z183"/>
    <mergeCell ref="D175:R175"/>
    <mergeCell ref="T175:Z175"/>
  </mergeCells>
  <dataValidations count="4">
    <dataValidation type="list" allowBlank="1" showInputMessage="1" showErrorMessage="1" sqref="AL25:AV26">
      <formula1>"betreute Person,Beistandsperson,Dritte"</formula1>
    </dataValidation>
    <dataValidation type="list" allowBlank="1" showInputMessage="1" showErrorMessage="1" sqref="AC33:AN36 AC43:AN46 AC77:AN80">
      <formula1>"betreute Person,betreute Person und Ehegatte,Sonstige"</formula1>
    </dataValidation>
    <dataValidation type="list" allowBlank="1" showInputMessage="1" showErrorMessage="1" sqref="AB105:AF106">
      <formula1>"ja,nein"</formula1>
    </dataValidation>
    <dataValidation type="list" allowBlank="1" showInputMessage="1" showErrorMessage="1" sqref="AB136:AH139">
      <formula1>"Alleineigentum,Miteigentum"</formula1>
    </dataValidation>
  </dataValidations>
  <printOptions horizontalCentered="1"/>
  <pageMargins left="0.31496062992125984" right="0.31496062992125984" top="0.31496062992125984" bottom="0.19685039370078741" header="0" footer="0.19685039370078741"/>
  <pageSetup paperSize="9" fitToHeight="0" orientation="portrait" r:id="rId1"/>
  <headerFooter>
    <oddFooter>Seite &amp;P von &amp;N</oddFooter>
  </headerFooter>
  <rowBreaks count="2" manualBreakCount="2">
    <brk id="81" max="48" man="1"/>
    <brk id="156" max="48"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Berechnungen!$A$63:$A$94</xm:f>
          </x14:formula1>
          <xm:sqref>J25:T26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W53"/>
  <sheetViews>
    <sheetView zoomScale="115" zoomScaleNormal="115" workbookViewId="0">
      <selection activeCell="Z2" sqref="Z2:AW2"/>
    </sheetView>
  </sheetViews>
  <sheetFormatPr baseColWidth="10" defaultColWidth="1.5703125" defaultRowHeight="12.95" customHeight="1" x14ac:dyDescent="0.25"/>
  <cols>
    <col min="1" max="1" width="1.7109375" style="147" customWidth="1"/>
    <col min="2" max="48" width="1.7109375" style="55" customWidth="1"/>
    <col min="49" max="49" width="1.140625" style="147" customWidth="1"/>
    <col min="50" max="56" width="1.5703125" style="55"/>
    <col min="57" max="57" width="1.7109375" style="55" customWidth="1"/>
    <col min="58" max="16384" width="1.5703125" style="55"/>
  </cols>
  <sheetData>
    <row r="1" spans="1:49" s="53" customFormat="1" ht="9.75" x14ac:dyDescent="0.25">
      <c r="A1" s="52"/>
      <c r="Z1" s="300" t="s">
        <v>443</v>
      </c>
      <c r="AA1" s="300"/>
      <c r="AB1" s="300"/>
      <c r="AC1" s="300"/>
      <c r="AD1" s="300"/>
      <c r="AE1" s="300"/>
      <c r="AF1" s="300"/>
      <c r="AG1" s="300"/>
      <c r="AH1" s="300"/>
      <c r="AI1" s="300"/>
      <c r="AJ1" s="300"/>
      <c r="AK1" s="300"/>
      <c r="AL1" s="300"/>
      <c r="AM1" s="300"/>
      <c r="AN1" s="300"/>
      <c r="AO1" s="300"/>
      <c r="AP1" s="300"/>
      <c r="AQ1" s="300"/>
      <c r="AR1" s="300"/>
      <c r="AS1" s="300"/>
      <c r="AT1" s="300"/>
      <c r="AU1" s="300"/>
      <c r="AV1" s="300"/>
      <c r="AW1" s="300"/>
    </row>
    <row r="2" spans="1:49" s="53" customFormat="1" ht="9.75" x14ac:dyDescent="0.25">
      <c r="A2" s="52"/>
      <c r="Z2" s="301" t="s">
        <v>293</v>
      </c>
      <c r="AA2" s="301"/>
      <c r="AB2" s="301"/>
      <c r="AC2" s="301"/>
      <c r="AD2" s="301"/>
      <c r="AE2" s="301"/>
      <c r="AF2" s="301"/>
      <c r="AG2" s="301"/>
      <c r="AH2" s="301"/>
      <c r="AI2" s="301"/>
      <c r="AJ2" s="301"/>
      <c r="AK2" s="301"/>
      <c r="AL2" s="301"/>
      <c r="AM2" s="301"/>
      <c r="AN2" s="301"/>
      <c r="AO2" s="301"/>
      <c r="AP2" s="301"/>
      <c r="AQ2" s="301"/>
      <c r="AR2" s="301"/>
      <c r="AS2" s="301"/>
      <c r="AT2" s="301"/>
      <c r="AU2" s="301"/>
      <c r="AV2" s="301"/>
      <c r="AW2" s="301"/>
    </row>
    <row r="3" spans="1:49" s="53" customFormat="1" ht="9.75" x14ac:dyDescent="0.25">
      <c r="A3" s="52"/>
      <c r="Z3" s="53" t="s">
        <v>374</v>
      </c>
      <c r="AW3" s="52"/>
    </row>
    <row r="4" spans="1:49" ht="11.25" x14ac:dyDescent="0.25"/>
    <row r="5" spans="1:49" ht="18.75" customHeight="1" x14ac:dyDescent="0.25">
      <c r="AA5" s="56"/>
      <c r="AB5" s="56"/>
      <c r="AC5" s="56"/>
      <c r="AD5" s="56"/>
      <c r="AE5" s="56"/>
      <c r="AF5" s="56"/>
      <c r="AG5" s="56"/>
      <c r="AH5" s="56"/>
      <c r="AI5" s="56"/>
      <c r="AJ5" s="56"/>
      <c r="AK5" s="56"/>
      <c r="AL5" s="56"/>
      <c r="AM5" s="56"/>
      <c r="AN5" s="56"/>
      <c r="AO5" s="56"/>
      <c r="AP5" s="56"/>
      <c r="AQ5" s="56"/>
      <c r="AR5" s="56"/>
      <c r="AS5" s="56"/>
      <c r="AT5" s="56"/>
      <c r="AU5" s="56"/>
      <c r="AV5" s="56"/>
      <c r="AW5" s="56"/>
    </row>
    <row r="6" spans="1:49" ht="20.25" customHeight="1" x14ac:dyDescent="0.25">
      <c r="A6" s="243" t="s">
        <v>327</v>
      </c>
      <c r="B6" s="243"/>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3"/>
      <c r="AL6" s="243"/>
      <c r="AM6" s="243"/>
      <c r="AN6" s="243"/>
      <c r="AO6" s="243"/>
      <c r="AP6" s="243"/>
      <c r="AQ6" s="243"/>
      <c r="AR6" s="243"/>
      <c r="AS6" s="243"/>
      <c r="AT6" s="243"/>
      <c r="AU6" s="243"/>
      <c r="AV6" s="243"/>
      <c r="AW6" s="243"/>
    </row>
    <row r="7" spans="1:49" ht="10.5" customHeight="1" x14ac:dyDescent="0.25">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row>
    <row r="8" spans="1:49" ht="3.75" customHeight="1" x14ac:dyDescent="0.25">
      <c r="A8" s="57"/>
      <c r="B8" s="57"/>
      <c r="C8" s="57"/>
      <c r="D8" s="57"/>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row>
    <row r="9" spans="1:49" ht="12.95" customHeight="1" x14ac:dyDescent="0.25">
      <c r="A9" s="161"/>
      <c r="B9" s="150" t="s">
        <v>354</v>
      </c>
      <c r="C9" s="150"/>
      <c r="D9" s="150"/>
      <c r="E9" s="150"/>
      <c r="F9" s="150"/>
      <c r="G9" s="151"/>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82"/>
    </row>
    <row r="10" spans="1:49" ht="5.0999999999999996" customHeight="1" x14ac:dyDescent="0.25"/>
    <row r="11" spans="1:49" ht="5.0999999999999996" customHeight="1" x14ac:dyDescent="0.25">
      <c r="A11" s="87"/>
      <c r="B11" s="64"/>
      <c r="C11" s="64"/>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88"/>
    </row>
    <row r="12" spans="1:49" ht="12.95" customHeight="1" x14ac:dyDescent="0.25">
      <c r="A12" s="89"/>
      <c r="B12" s="180" t="s">
        <v>143</v>
      </c>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c r="AK12" s="180"/>
      <c r="AL12" s="180"/>
      <c r="AM12" s="180"/>
      <c r="AN12" s="180"/>
      <c r="AO12" s="180"/>
      <c r="AP12" s="180"/>
      <c r="AQ12" s="180"/>
      <c r="AR12" s="180"/>
      <c r="AS12" s="180"/>
      <c r="AT12" s="180"/>
      <c r="AU12" s="180"/>
      <c r="AV12" s="180"/>
      <c r="AW12" s="80"/>
    </row>
    <row r="13" spans="1:49" ht="5.0999999999999996" customHeight="1" x14ac:dyDescent="0.25">
      <c r="A13" s="89"/>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147"/>
      <c r="AU13" s="147"/>
      <c r="AV13" s="147"/>
      <c r="AW13" s="80"/>
    </row>
    <row r="14" spans="1:49" s="147" customFormat="1" ht="12.95" customHeight="1" x14ac:dyDescent="0.25">
      <c r="A14" s="89"/>
      <c r="B14" s="61" t="s">
        <v>131</v>
      </c>
      <c r="C14" s="61"/>
      <c r="D14" s="61"/>
      <c r="E14" s="61"/>
      <c r="F14" s="61"/>
      <c r="G14" s="61"/>
      <c r="H14" s="61"/>
      <c r="I14" s="61"/>
      <c r="J14" s="61"/>
      <c r="K14" s="61"/>
      <c r="L14" s="61"/>
      <c r="M14" s="61"/>
      <c r="N14" s="61"/>
      <c r="O14" s="61"/>
      <c r="P14" s="61"/>
      <c r="Q14" s="61"/>
      <c r="R14" s="61"/>
      <c r="S14" s="61"/>
      <c r="T14" s="61"/>
      <c r="U14" s="61"/>
      <c r="V14" s="61"/>
      <c r="W14" s="61"/>
      <c r="X14" s="61"/>
      <c r="Y14" s="61"/>
      <c r="Z14" s="61"/>
      <c r="AA14" s="61"/>
      <c r="AB14" s="61"/>
      <c r="AC14" s="61"/>
      <c r="AD14" s="61"/>
      <c r="AE14" s="61"/>
      <c r="AF14" s="61"/>
      <c r="AG14" s="61"/>
      <c r="AH14" s="61"/>
      <c r="AI14" s="61"/>
      <c r="AJ14" s="61"/>
      <c r="AK14" s="61"/>
      <c r="AL14" s="61"/>
      <c r="AM14" s="61"/>
      <c r="AN14" s="61"/>
      <c r="AP14" s="275">
        <f>Berechnungen!G7</f>
        <v>0</v>
      </c>
      <c r="AQ14" s="275"/>
      <c r="AR14" s="275"/>
      <c r="AS14" s="275"/>
      <c r="AT14" s="275"/>
      <c r="AU14" s="275"/>
      <c r="AV14" s="275"/>
      <c r="AW14" s="80"/>
    </row>
    <row r="15" spans="1:49" ht="12.95" customHeight="1" x14ac:dyDescent="0.25">
      <c r="A15" s="89"/>
      <c r="B15" s="79" t="s">
        <v>132</v>
      </c>
      <c r="C15" s="79"/>
      <c r="D15" s="79"/>
      <c r="E15" s="79"/>
      <c r="F15" s="79"/>
      <c r="G15" s="79"/>
      <c r="H15" s="79"/>
      <c r="I15" s="79"/>
      <c r="J15" s="79"/>
      <c r="K15" s="79"/>
      <c r="L15" s="79"/>
      <c r="M15" s="79"/>
      <c r="N15" s="79"/>
      <c r="O15" s="79"/>
      <c r="P15" s="79"/>
      <c r="Q15" s="79"/>
      <c r="R15" s="79"/>
      <c r="S15" s="79"/>
      <c r="T15" s="79"/>
      <c r="U15" s="79"/>
      <c r="V15" s="79"/>
      <c r="W15" s="79"/>
      <c r="X15" s="79"/>
      <c r="Y15" s="79"/>
      <c r="Z15" s="79"/>
      <c r="AA15" s="79"/>
      <c r="AB15" s="79"/>
      <c r="AC15" s="79"/>
      <c r="AD15" s="79"/>
      <c r="AE15" s="79"/>
      <c r="AF15" s="79"/>
      <c r="AG15" s="79"/>
      <c r="AH15" s="79"/>
      <c r="AI15" s="79"/>
      <c r="AJ15" s="79"/>
      <c r="AK15" s="79"/>
      <c r="AL15" s="79"/>
      <c r="AM15" s="79"/>
      <c r="AN15" s="79"/>
      <c r="AO15" s="147"/>
      <c r="AP15" s="275">
        <f>Berechnungen!H14</f>
        <v>0</v>
      </c>
      <c r="AQ15" s="275"/>
      <c r="AR15" s="275"/>
      <c r="AS15" s="275"/>
      <c r="AT15" s="275"/>
      <c r="AU15" s="275"/>
      <c r="AV15" s="275"/>
      <c r="AW15" s="80"/>
    </row>
    <row r="16" spans="1:49" ht="12.95" customHeight="1" x14ac:dyDescent="0.25">
      <c r="A16" s="89"/>
      <c r="B16" s="79" t="s">
        <v>138</v>
      </c>
      <c r="C16" s="79"/>
      <c r="D16" s="79"/>
      <c r="E16" s="79"/>
      <c r="F16" s="79"/>
      <c r="G16" s="79"/>
      <c r="H16" s="79"/>
      <c r="I16" s="79"/>
      <c r="J16" s="79"/>
      <c r="K16" s="79"/>
      <c r="L16" s="79"/>
      <c r="M16" s="79"/>
      <c r="N16" s="79"/>
      <c r="O16" s="79"/>
      <c r="P16" s="79"/>
      <c r="Q16" s="79"/>
      <c r="R16" s="79"/>
      <c r="S16" s="79"/>
      <c r="T16" s="79"/>
      <c r="U16" s="79"/>
      <c r="V16" s="79"/>
      <c r="W16" s="79"/>
      <c r="X16" s="79"/>
      <c r="Y16" s="79"/>
      <c r="Z16" s="79"/>
      <c r="AA16" s="79"/>
      <c r="AB16" s="79"/>
      <c r="AC16" s="79"/>
      <c r="AD16" s="79"/>
      <c r="AE16" s="79"/>
      <c r="AF16" s="79"/>
      <c r="AG16" s="79"/>
      <c r="AH16" s="79"/>
      <c r="AI16" s="79"/>
      <c r="AJ16" s="79"/>
      <c r="AK16" s="79"/>
      <c r="AL16" s="79"/>
      <c r="AM16" s="79"/>
      <c r="AN16" s="79"/>
      <c r="AO16" s="147"/>
      <c r="AP16" s="275">
        <f ca="1">Berechnungen!F54</f>
        <v>0</v>
      </c>
      <c r="AQ16" s="275"/>
      <c r="AR16" s="275"/>
      <c r="AS16" s="275"/>
      <c r="AT16" s="275"/>
      <c r="AU16" s="275"/>
      <c r="AV16" s="275"/>
      <c r="AW16" s="80"/>
    </row>
    <row r="17" spans="1:49" ht="12.95" customHeight="1" x14ac:dyDescent="0.25">
      <c r="A17" s="89"/>
      <c r="B17" s="79" t="s">
        <v>139</v>
      </c>
      <c r="C17" s="79"/>
      <c r="D17" s="79"/>
      <c r="E17" s="79"/>
      <c r="F17" s="79"/>
      <c r="G17" s="79"/>
      <c r="H17" s="79"/>
      <c r="I17" s="79"/>
      <c r="J17" s="79"/>
      <c r="K17" s="79"/>
      <c r="L17" s="79"/>
      <c r="M17" s="79"/>
      <c r="N17" s="79"/>
      <c r="O17" s="79"/>
      <c r="P17" s="79"/>
      <c r="Q17" s="79"/>
      <c r="R17" s="79"/>
      <c r="S17" s="79"/>
      <c r="T17" s="79"/>
      <c r="U17" s="79"/>
      <c r="V17" s="79"/>
      <c r="W17" s="79"/>
      <c r="X17" s="79"/>
      <c r="Y17" s="79"/>
      <c r="Z17" s="79"/>
      <c r="AA17" s="79"/>
      <c r="AB17" s="79"/>
      <c r="AC17" s="79"/>
      <c r="AD17" s="79"/>
      <c r="AE17" s="79"/>
      <c r="AF17" s="79"/>
      <c r="AG17" s="79"/>
      <c r="AH17" s="79"/>
      <c r="AI17" s="79"/>
      <c r="AJ17" s="79"/>
      <c r="AK17" s="79"/>
      <c r="AL17" s="79"/>
      <c r="AM17" s="79"/>
      <c r="AN17" s="79"/>
      <c r="AO17" s="147"/>
      <c r="AP17" s="275">
        <f ca="1">Berechnungen!F60</f>
        <v>0</v>
      </c>
      <c r="AQ17" s="275"/>
      <c r="AR17" s="275"/>
      <c r="AS17" s="275"/>
      <c r="AT17" s="275"/>
      <c r="AU17" s="275"/>
      <c r="AV17" s="275"/>
      <c r="AW17" s="80"/>
    </row>
    <row r="18" spans="1:49" ht="12.95" customHeight="1" x14ac:dyDescent="0.25">
      <c r="A18" s="89"/>
      <c r="B18" s="79" t="s">
        <v>140</v>
      </c>
      <c r="C18" s="79"/>
      <c r="D18" s="79"/>
      <c r="E18" s="79"/>
      <c r="F18" s="79"/>
      <c r="G18" s="79"/>
      <c r="H18" s="79"/>
      <c r="I18" s="79"/>
      <c r="J18" s="79"/>
      <c r="K18" s="79"/>
      <c r="L18" s="79"/>
      <c r="M18" s="79"/>
      <c r="N18" s="79"/>
      <c r="O18" s="79"/>
      <c r="P18" s="79"/>
      <c r="Q18" s="79"/>
      <c r="R18" s="79"/>
      <c r="S18" s="79"/>
      <c r="T18" s="79"/>
      <c r="U18" s="79"/>
      <c r="V18" s="79"/>
      <c r="W18" s="79"/>
      <c r="X18" s="79"/>
      <c r="Y18" s="79"/>
      <c r="Z18" s="79"/>
      <c r="AA18" s="79"/>
      <c r="AB18" s="79"/>
      <c r="AC18" s="79"/>
      <c r="AD18" s="79"/>
      <c r="AE18" s="79"/>
      <c r="AF18" s="79"/>
      <c r="AG18" s="79"/>
      <c r="AH18" s="79"/>
      <c r="AI18" s="79"/>
      <c r="AJ18" s="79"/>
      <c r="AK18" s="79"/>
      <c r="AL18" s="79"/>
      <c r="AM18" s="79"/>
      <c r="AN18" s="79"/>
      <c r="AO18" s="147"/>
      <c r="AP18" s="275">
        <f>Berechnungen!G17</f>
        <v>0</v>
      </c>
      <c r="AQ18" s="275"/>
      <c r="AR18" s="275"/>
      <c r="AS18" s="275"/>
      <c r="AT18" s="275"/>
      <c r="AU18" s="275"/>
      <c r="AV18" s="275"/>
      <c r="AW18" s="80"/>
    </row>
    <row r="19" spans="1:49" ht="12.95" customHeight="1" x14ac:dyDescent="0.25">
      <c r="A19" s="89"/>
      <c r="B19" s="79" t="s">
        <v>133</v>
      </c>
      <c r="C19" s="79"/>
      <c r="D19" s="79"/>
      <c r="E19" s="79"/>
      <c r="F19" s="79"/>
      <c r="G19" s="79"/>
      <c r="H19" s="79"/>
      <c r="I19" s="79"/>
      <c r="J19" s="79"/>
      <c r="K19" s="79"/>
      <c r="L19" s="79"/>
      <c r="M19" s="79"/>
      <c r="N19" s="79"/>
      <c r="O19" s="79"/>
      <c r="P19" s="79"/>
      <c r="Q19" s="79"/>
      <c r="R19" s="79"/>
      <c r="S19" s="79"/>
      <c r="T19" s="79"/>
      <c r="U19" s="79"/>
      <c r="V19" s="79"/>
      <c r="W19" s="79"/>
      <c r="X19" s="79"/>
      <c r="Y19" s="79"/>
      <c r="Z19" s="79"/>
      <c r="AA19" s="79"/>
      <c r="AB19" s="79"/>
      <c r="AC19" s="79"/>
      <c r="AD19" s="79"/>
      <c r="AE19" s="79"/>
      <c r="AF19" s="79"/>
      <c r="AG19" s="79"/>
      <c r="AH19" s="79"/>
      <c r="AI19" s="79"/>
      <c r="AJ19" s="79"/>
      <c r="AK19" s="79"/>
      <c r="AL19" s="79"/>
      <c r="AM19" s="79"/>
      <c r="AN19" s="79"/>
      <c r="AO19" s="147"/>
      <c r="AP19" s="275">
        <f>Berechnungen!G18</f>
        <v>0</v>
      </c>
      <c r="AQ19" s="275"/>
      <c r="AR19" s="275"/>
      <c r="AS19" s="275"/>
      <c r="AT19" s="275"/>
      <c r="AU19" s="275"/>
      <c r="AV19" s="275"/>
      <c r="AW19" s="80"/>
    </row>
    <row r="20" spans="1:49" ht="12.95" customHeight="1" x14ac:dyDescent="0.25">
      <c r="A20" s="89"/>
      <c r="B20" s="79" t="s">
        <v>404</v>
      </c>
      <c r="C20" s="79"/>
      <c r="D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147"/>
      <c r="AP20" s="275">
        <f>Berechnungen!G19</f>
        <v>0</v>
      </c>
      <c r="AQ20" s="275"/>
      <c r="AR20" s="275"/>
      <c r="AS20" s="275"/>
      <c r="AT20" s="275"/>
      <c r="AU20" s="275"/>
      <c r="AV20" s="275"/>
      <c r="AW20" s="80"/>
    </row>
    <row r="21" spans="1:49" ht="12.95" customHeight="1" x14ac:dyDescent="0.25">
      <c r="A21" s="89"/>
      <c r="B21" s="79" t="s">
        <v>136</v>
      </c>
      <c r="C21" s="79"/>
      <c r="D21" s="79"/>
      <c r="E21" s="79"/>
      <c r="F21" s="79"/>
      <c r="G21" s="79"/>
      <c r="H21" s="79"/>
      <c r="I21" s="79"/>
      <c r="J21" s="79"/>
      <c r="K21" s="79"/>
      <c r="L21" s="79"/>
      <c r="M21" s="79"/>
      <c r="N21" s="79"/>
      <c r="O21" s="79"/>
      <c r="P21" s="79"/>
      <c r="Q21" s="79"/>
      <c r="R21" s="79"/>
      <c r="S21" s="79"/>
      <c r="T21" s="79"/>
      <c r="U21" s="79"/>
      <c r="V21" s="79"/>
      <c r="W21" s="79"/>
      <c r="X21" s="79"/>
      <c r="Y21" s="79"/>
      <c r="Z21" s="79"/>
      <c r="AA21" s="79"/>
      <c r="AB21" s="79"/>
      <c r="AC21" s="79"/>
      <c r="AD21" s="79"/>
      <c r="AE21" s="79"/>
      <c r="AF21" s="79"/>
      <c r="AG21" s="79"/>
      <c r="AH21" s="79"/>
      <c r="AI21" s="79"/>
      <c r="AJ21" s="79"/>
      <c r="AK21" s="79"/>
      <c r="AL21" s="79"/>
      <c r="AM21" s="79"/>
      <c r="AN21" s="79"/>
      <c r="AO21" s="147"/>
      <c r="AP21" s="275">
        <f>Berechnungen!G20</f>
        <v>0</v>
      </c>
      <c r="AQ21" s="275"/>
      <c r="AR21" s="275"/>
      <c r="AS21" s="275"/>
      <c r="AT21" s="275"/>
      <c r="AU21" s="275"/>
      <c r="AV21" s="275"/>
      <c r="AW21" s="80"/>
    </row>
    <row r="22" spans="1:49" ht="12.95" customHeight="1" x14ac:dyDescent="0.25">
      <c r="A22" s="89"/>
      <c r="B22" s="79" t="s">
        <v>135</v>
      </c>
      <c r="C22" s="79"/>
      <c r="D22" s="79"/>
      <c r="E22" s="79"/>
      <c r="F22" s="79"/>
      <c r="G22" s="79"/>
      <c r="H22" s="79"/>
      <c r="I22" s="79"/>
      <c r="J22" s="79"/>
      <c r="K22" s="79"/>
      <c r="L22" s="79"/>
      <c r="M22" s="79"/>
      <c r="N22" s="79"/>
      <c r="O22" s="79"/>
      <c r="P22" s="79"/>
      <c r="Q22" s="79"/>
      <c r="R22" s="79"/>
      <c r="S22" s="79"/>
      <c r="T22" s="79"/>
      <c r="U22" s="79"/>
      <c r="V22" s="79"/>
      <c r="W22" s="79"/>
      <c r="X22" s="79"/>
      <c r="Y22" s="79"/>
      <c r="Z22" s="79"/>
      <c r="AA22" s="79"/>
      <c r="AB22" s="79"/>
      <c r="AC22" s="79"/>
      <c r="AD22" s="79"/>
      <c r="AE22" s="79"/>
      <c r="AF22" s="79"/>
      <c r="AG22" s="79"/>
      <c r="AH22" s="79"/>
      <c r="AI22" s="79"/>
      <c r="AJ22" s="79"/>
      <c r="AK22" s="79"/>
      <c r="AL22" s="79"/>
      <c r="AM22" s="79"/>
      <c r="AN22" s="79"/>
      <c r="AO22" s="147"/>
      <c r="AP22" s="275">
        <f>Berechnungen!G21</f>
        <v>0</v>
      </c>
      <c r="AQ22" s="275"/>
      <c r="AR22" s="275"/>
      <c r="AS22" s="275"/>
      <c r="AT22" s="275"/>
      <c r="AU22" s="275"/>
      <c r="AV22" s="275"/>
      <c r="AW22" s="80"/>
    </row>
    <row r="23" spans="1:49" ht="12.95" customHeight="1" x14ac:dyDescent="0.25">
      <c r="A23" s="89"/>
      <c r="B23" s="79" t="s">
        <v>438</v>
      </c>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147"/>
      <c r="AP23" s="275">
        <f>Berechnungen!G22</f>
        <v>0</v>
      </c>
      <c r="AQ23" s="275"/>
      <c r="AR23" s="275"/>
      <c r="AS23" s="275"/>
      <c r="AT23" s="275"/>
      <c r="AU23" s="275"/>
      <c r="AV23" s="275"/>
      <c r="AW23" s="80"/>
    </row>
    <row r="24" spans="1:49" ht="12.95" customHeight="1" x14ac:dyDescent="0.25">
      <c r="A24" s="89"/>
      <c r="B24" s="79" t="s">
        <v>142</v>
      </c>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147"/>
      <c r="AP24" s="275">
        <f>Berechnungen!G23</f>
        <v>0</v>
      </c>
      <c r="AQ24" s="275"/>
      <c r="AR24" s="275"/>
      <c r="AS24" s="275"/>
      <c r="AT24" s="275"/>
      <c r="AU24" s="275"/>
      <c r="AV24" s="275"/>
      <c r="AW24" s="80"/>
    </row>
    <row r="25" spans="1:49" ht="12.95" customHeight="1" x14ac:dyDescent="0.25">
      <c r="A25" s="89"/>
      <c r="B25" s="79" t="s">
        <v>141</v>
      </c>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147"/>
      <c r="AP25" s="275">
        <f>Berechnungen!G24</f>
        <v>0</v>
      </c>
      <c r="AQ25" s="275"/>
      <c r="AR25" s="275"/>
      <c r="AS25" s="275"/>
      <c r="AT25" s="275"/>
      <c r="AU25" s="275"/>
      <c r="AV25" s="275"/>
      <c r="AW25" s="80"/>
    </row>
    <row r="26" spans="1:49" ht="12.95" customHeight="1" x14ac:dyDescent="0.25">
      <c r="A26" s="89"/>
      <c r="B26" s="79" t="s">
        <v>332</v>
      </c>
      <c r="C26" s="79"/>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147"/>
      <c r="AP26" s="275">
        <f>Berechnungen!G25</f>
        <v>0</v>
      </c>
      <c r="AQ26" s="275"/>
      <c r="AR26" s="275"/>
      <c r="AS26" s="275"/>
      <c r="AT26" s="275"/>
      <c r="AU26" s="275"/>
      <c r="AV26" s="275"/>
      <c r="AW26" s="80"/>
    </row>
    <row r="27" spans="1:49" ht="12.95" customHeight="1" x14ac:dyDescent="0.25">
      <c r="A27" s="89"/>
      <c r="B27" s="79" t="s">
        <v>137</v>
      </c>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147"/>
      <c r="AP27" s="275">
        <f>Berechnungen!G26</f>
        <v>0</v>
      </c>
      <c r="AQ27" s="275"/>
      <c r="AR27" s="275"/>
      <c r="AS27" s="275"/>
      <c r="AT27" s="275"/>
      <c r="AU27" s="275"/>
      <c r="AV27" s="275"/>
      <c r="AW27" s="80"/>
    </row>
    <row r="28" spans="1:49" ht="12.95" customHeight="1" x14ac:dyDescent="0.25">
      <c r="A28" s="89"/>
      <c r="B28" s="228" t="s">
        <v>134</v>
      </c>
      <c r="C28" s="228"/>
      <c r="D28" s="228"/>
      <c r="E28" s="228"/>
      <c r="F28" s="228"/>
      <c r="G28" s="228"/>
      <c r="H28" s="228"/>
      <c r="I28" s="228"/>
      <c r="J28" s="228"/>
      <c r="K28" s="228"/>
      <c r="L28" s="228"/>
      <c r="M28" s="228"/>
      <c r="N28" s="228"/>
      <c r="O28" s="228"/>
      <c r="P28" s="228"/>
      <c r="Q28" s="228"/>
      <c r="R28" s="228"/>
      <c r="S28" s="228"/>
      <c r="T28" s="228"/>
      <c r="U28" s="228"/>
      <c r="V28" s="228"/>
      <c r="W28" s="228"/>
      <c r="X28" s="228"/>
      <c r="Y28" s="228"/>
      <c r="Z28" s="228"/>
      <c r="AA28" s="228"/>
      <c r="AB28" s="228"/>
      <c r="AC28" s="228"/>
      <c r="AD28" s="228"/>
      <c r="AE28" s="228"/>
      <c r="AF28" s="228"/>
      <c r="AG28" s="228"/>
      <c r="AH28" s="228"/>
      <c r="AI28" s="228"/>
      <c r="AJ28" s="228"/>
      <c r="AK28" s="228"/>
      <c r="AL28" s="228"/>
      <c r="AM28" s="228"/>
      <c r="AN28" s="228"/>
      <c r="AO28" s="227"/>
      <c r="AP28" s="325">
        <f>Berechnungen!G27</f>
        <v>0</v>
      </c>
      <c r="AQ28" s="325"/>
      <c r="AR28" s="325"/>
      <c r="AS28" s="325"/>
      <c r="AT28" s="325"/>
      <c r="AU28" s="325"/>
      <c r="AV28" s="325"/>
      <c r="AW28" s="80"/>
    </row>
    <row r="29" spans="1:49" s="233" customFormat="1" ht="12.95" customHeight="1" x14ac:dyDescent="0.2">
      <c r="A29" s="231"/>
      <c r="B29" s="232" t="s">
        <v>149</v>
      </c>
      <c r="AP29" s="324">
        <f ca="1">SUM(AP14:AV28)</f>
        <v>0</v>
      </c>
      <c r="AQ29" s="324"/>
      <c r="AR29" s="324"/>
      <c r="AS29" s="324"/>
      <c r="AT29" s="324"/>
      <c r="AU29" s="324"/>
      <c r="AV29" s="324"/>
      <c r="AW29" s="234"/>
    </row>
    <row r="30" spans="1:49" s="227" customFormat="1" ht="5.0999999999999996" customHeight="1" x14ac:dyDescent="0.25">
      <c r="A30" s="89"/>
      <c r="B30" s="67"/>
      <c r="C30" s="67"/>
      <c r="D30" s="67"/>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80"/>
    </row>
    <row r="31" spans="1:49" ht="5.0999999999999996" customHeight="1" x14ac:dyDescent="0.25">
      <c r="A31" s="89"/>
      <c r="B31" s="227"/>
      <c r="C31" s="227"/>
      <c r="D31" s="227"/>
      <c r="E31" s="227"/>
      <c r="F31" s="227"/>
      <c r="G31" s="227"/>
      <c r="H31" s="227"/>
      <c r="I31" s="227"/>
      <c r="J31" s="227"/>
      <c r="K31" s="227"/>
      <c r="L31" s="227"/>
      <c r="M31" s="227"/>
      <c r="N31" s="227"/>
      <c r="O31" s="227"/>
      <c r="P31" s="227"/>
      <c r="Q31" s="227"/>
      <c r="R31" s="227"/>
      <c r="S31" s="227"/>
      <c r="T31" s="227"/>
      <c r="U31" s="227"/>
      <c r="V31" s="227"/>
      <c r="W31" s="227"/>
      <c r="X31" s="227"/>
      <c r="Y31" s="227"/>
      <c r="Z31" s="227"/>
      <c r="AA31" s="227"/>
      <c r="AB31" s="227"/>
      <c r="AC31" s="227"/>
      <c r="AD31" s="227"/>
      <c r="AE31" s="227"/>
      <c r="AF31" s="227"/>
      <c r="AG31" s="227"/>
      <c r="AH31" s="227"/>
      <c r="AI31" s="227"/>
      <c r="AJ31" s="227"/>
      <c r="AK31" s="227"/>
      <c r="AL31" s="227"/>
      <c r="AM31" s="227"/>
      <c r="AN31" s="227"/>
      <c r="AO31" s="227"/>
      <c r="AP31" s="227"/>
      <c r="AQ31" s="227"/>
      <c r="AR31" s="227"/>
      <c r="AS31" s="227"/>
      <c r="AT31" s="227"/>
      <c r="AU31" s="227"/>
      <c r="AV31" s="227"/>
      <c r="AW31" s="80"/>
    </row>
    <row r="32" spans="1:49" ht="12.95" customHeight="1" x14ac:dyDescent="0.25">
      <c r="A32" s="89"/>
      <c r="B32" s="180" t="s">
        <v>144</v>
      </c>
      <c r="C32" s="180"/>
      <c r="D32" s="180"/>
      <c r="E32" s="180"/>
      <c r="F32" s="180"/>
      <c r="G32" s="180"/>
      <c r="H32" s="180"/>
      <c r="I32" s="180"/>
      <c r="J32" s="180"/>
      <c r="K32" s="180"/>
      <c r="L32" s="180"/>
      <c r="M32" s="180"/>
      <c r="N32" s="180"/>
      <c r="O32" s="180"/>
      <c r="P32" s="180"/>
      <c r="Q32" s="180"/>
      <c r="R32" s="180"/>
      <c r="S32" s="180"/>
      <c r="T32" s="180"/>
      <c r="U32" s="180"/>
      <c r="V32" s="180"/>
      <c r="W32" s="180"/>
      <c r="X32" s="180"/>
      <c r="Y32" s="180"/>
      <c r="Z32" s="180"/>
      <c r="AA32" s="180"/>
      <c r="AB32" s="180"/>
      <c r="AC32" s="180"/>
      <c r="AD32" s="180"/>
      <c r="AE32" s="180"/>
      <c r="AF32" s="180"/>
      <c r="AG32" s="180"/>
      <c r="AH32" s="180"/>
      <c r="AI32" s="180"/>
      <c r="AJ32" s="180"/>
      <c r="AK32" s="180"/>
      <c r="AL32" s="180"/>
      <c r="AM32" s="180"/>
      <c r="AN32" s="180"/>
      <c r="AO32" s="180"/>
      <c r="AP32" s="180"/>
      <c r="AQ32" s="180"/>
      <c r="AR32" s="180"/>
      <c r="AS32" s="180"/>
      <c r="AT32" s="180"/>
      <c r="AU32" s="180"/>
      <c r="AV32" s="180"/>
      <c r="AW32" s="80"/>
    </row>
    <row r="33" spans="1:49" ht="5.0999999999999996" customHeight="1" x14ac:dyDescent="0.25">
      <c r="A33" s="89"/>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80"/>
    </row>
    <row r="34" spans="1:49" ht="12.95" customHeight="1" x14ac:dyDescent="0.25">
      <c r="A34" s="89"/>
      <c r="B34" s="61" t="s">
        <v>145</v>
      </c>
      <c r="C34" s="61"/>
      <c r="D34" s="61"/>
      <c r="E34" s="61"/>
      <c r="F34" s="61"/>
      <c r="G34" s="61"/>
      <c r="H34" s="61"/>
      <c r="I34" s="61"/>
      <c r="J34" s="61"/>
      <c r="K34" s="61"/>
      <c r="L34" s="61"/>
      <c r="M34" s="61"/>
      <c r="N34" s="61"/>
      <c r="O34" s="61"/>
      <c r="P34" s="61"/>
      <c r="Q34" s="61"/>
      <c r="R34" s="61"/>
      <c r="S34" s="61"/>
      <c r="T34" s="61"/>
      <c r="U34" s="61"/>
      <c r="V34" s="61"/>
      <c r="W34" s="61"/>
      <c r="X34" s="61"/>
      <c r="Y34" s="61"/>
      <c r="Z34" s="61"/>
      <c r="AA34" s="61"/>
      <c r="AB34" s="61"/>
      <c r="AC34" s="61"/>
      <c r="AD34" s="61"/>
      <c r="AE34" s="61"/>
      <c r="AF34" s="61"/>
      <c r="AG34" s="61"/>
      <c r="AH34" s="61"/>
      <c r="AI34" s="61"/>
      <c r="AJ34" s="61"/>
      <c r="AK34" s="61"/>
      <c r="AL34" s="61"/>
      <c r="AM34" s="61"/>
      <c r="AN34" s="61"/>
      <c r="AO34" s="147"/>
      <c r="AP34" s="275">
        <f>Berechnungen!G30</f>
        <v>0</v>
      </c>
      <c r="AQ34" s="275"/>
      <c r="AR34" s="275"/>
      <c r="AS34" s="275"/>
      <c r="AT34" s="275"/>
      <c r="AU34" s="275"/>
      <c r="AV34" s="275"/>
      <c r="AW34" s="80"/>
    </row>
    <row r="35" spans="1:49" ht="12.95" customHeight="1" x14ac:dyDescent="0.25">
      <c r="A35" s="89"/>
      <c r="B35" s="79" t="s">
        <v>146</v>
      </c>
      <c r="C35" s="79"/>
      <c r="D35" s="79"/>
      <c r="E35" s="79"/>
      <c r="F35" s="79"/>
      <c r="G35" s="79"/>
      <c r="H35" s="79"/>
      <c r="I35" s="79"/>
      <c r="J35" s="79"/>
      <c r="K35" s="79"/>
      <c r="L35" s="79"/>
      <c r="M35" s="79"/>
      <c r="N35" s="79"/>
      <c r="O35" s="79"/>
      <c r="P35" s="79"/>
      <c r="Q35" s="79"/>
      <c r="R35" s="79"/>
      <c r="S35" s="79"/>
      <c r="T35" s="79"/>
      <c r="U35" s="79"/>
      <c r="V35" s="79"/>
      <c r="W35" s="79"/>
      <c r="X35" s="79"/>
      <c r="Y35" s="79"/>
      <c r="Z35" s="79"/>
      <c r="AA35" s="79"/>
      <c r="AB35" s="79"/>
      <c r="AC35" s="79"/>
      <c r="AD35" s="79"/>
      <c r="AE35" s="79"/>
      <c r="AF35" s="79"/>
      <c r="AG35" s="79"/>
      <c r="AH35" s="79"/>
      <c r="AI35" s="79"/>
      <c r="AJ35" s="79"/>
      <c r="AK35" s="79"/>
      <c r="AL35" s="79"/>
      <c r="AM35" s="79"/>
      <c r="AN35" s="79"/>
      <c r="AO35" s="147"/>
      <c r="AP35" s="275">
        <f>Berechnungen!G31</f>
        <v>0</v>
      </c>
      <c r="AQ35" s="275"/>
      <c r="AR35" s="275"/>
      <c r="AS35" s="275"/>
      <c r="AT35" s="275"/>
      <c r="AU35" s="275"/>
      <c r="AV35" s="275"/>
      <c r="AW35" s="80"/>
    </row>
    <row r="36" spans="1:49" ht="12.95" customHeight="1" x14ac:dyDescent="0.25">
      <c r="A36" s="89"/>
      <c r="B36" s="79" t="s">
        <v>211</v>
      </c>
      <c r="C36" s="79"/>
      <c r="D36" s="79"/>
      <c r="E36" s="79"/>
      <c r="F36" s="79"/>
      <c r="G36" s="79"/>
      <c r="H36" s="79"/>
      <c r="I36" s="79"/>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147"/>
      <c r="AP36" s="275">
        <f>Berechnungen!G32</f>
        <v>0</v>
      </c>
      <c r="AQ36" s="275"/>
      <c r="AR36" s="275"/>
      <c r="AS36" s="275"/>
      <c r="AT36" s="275"/>
      <c r="AU36" s="275"/>
      <c r="AV36" s="275"/>
      <c r="AW36" s="80"/>
    </row>
    <row r="37" spans="1:49" ht="12.95" customHeight="1" x14ac:dyDescent="0.25">
      <c r="A37" s="89"/>
      <c r="B37" s="79" t="s">
        <v>86</v>
      </c>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147"/>
      <c r="AP37" s="275">
        <f>Berechnungen!G33</f>
        <v>0</v>
      </c>
      <c r="AQ37" s="275"/>
      <c r="AR37" s="275"/>
      <c r="AS37" s="275"/>
      <c r="AT37" s="275"/>
      <c r="AU37" s="275"/>
      <c r="AV37" s="275"/>
      <c r="AW37" s="80"/>
    </row>
    <row r="38" spans="1:49" ht="12.95" customHeight="1" x14ac:dyDescent="0.25">
      <c r="A38" s="89"/>
      <c r="B38" s="79" t="s">
        <v>87</v>
      </c>
      <c r="C38" s="79"/>
      <c r="D38" s="79"/>
      <c r="E38" s="79"/>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79"/>
      <c r="AL38" s="79"/>
      <c r="AM38" s="79"/>
      <c r="AN38" s="79"/>
      <c r="AO38" s="147"/>
      <c r="AP38" s="275" t="str">
        <f>Berechnungen!G34</f>
        <v/>
      </c>
      <c r="AQ38" s="275"/>
      <c r="AR38" s="275"/>
      <c r="AS38" s="275"/>
      <c r="AT38" s="275"/>
      <c r="AU38" s="275"/>
      <c r="AV38" s="275"/>
      <c r="AW38" s="80"/>
    </row>
    <row r="39" spans="1:49" ht="12.95" customHeight="1" x14ac:dyDescent="0.25">
      <c r="A39" s="89"/>
      <c r="B39" s="228" t="s">
        <v>147</v>
      </c>
      <c r="C39" s="228"/>
      <c r="D39" s="228"/>
      <c r="E39" s="228"/>
      <c r="F39" s="228"/>
      <c r="G39" s="228"/>
      <c r="H39" s="228"/>
      <c r="I39" s="228"/>
      <c r="J39" s="228"/>
      <c r="K39" s="228"/>
      <c r="L39" s="228"/>
      <c r="M39" s="228"/>
      <c r="N39" s="228"/>
      <c r="O39" s="228"/>
      <c r="P39" s="228"/>
      <c r="Q39" s="228"/>
      <c r="R39" s="228"/>
      <c r="S39" s="228"/>
      <c r="T39" s="228"/>
      <c r="U39" s="228"/>
      <c r="V39" s="228"/>
      <c r="W39" s="228"/>
      <c r="X39" s="228"/>
      <c r="Y39" s="228"/>
      <c r="Z39" s="228"/>
      <c r="AA39" s="228"/>
      <c r="AB39" s="228"/>
      <c r="AC39" s="228"/>
      <c r="AD39" s="228"/>
      <c r="AE39" s="228"/>
      <c r="AF39" s="228"/>
      <c r="AG39" s="228"/>
      <c r="AH39" s="228"/>
      <c r="AI39" s="228"/>
      <c r="AJ39" s="228"/>
      <c r="AK39" s="228"/>
      <c r="AL39" s="228"/>
      <c r="AM39" s="228"/>
      <c r="AN39" s="228"/>
      <c r="AO39" s="227"/>
      <c r="AP39" s="325" t="str">
        <f>Berechnungen!G35</f>
        <v/>
      </c>
      <c r="AQ39" s="325"/>
      <c r="AR39" s="325"/>
      <c r="AS39" s="325"/>
      <c r="AT39" s="325"/>
      <c r="AU39" s="325"/>
      <c r="AV39" s="325"/>
      <c r="AW39" s="80"/>
    </row>
    <row r="40" spans="1:49" ht="12.95" customHeight="1" x14ac:dyDescent="0.2">
      <c r="A40" s="89"/>
      <c r="B40" s="232" t="s">
        <v>148</v>
      </c>
      <c r="C40" s="233"/>
      <c r="D40" s="233"/>
      <c r="E40" s="233"/>
      <c r="F40" s="233"/>
      <c r="G40" s="233"/>
      <c r="H40" s="233"/>
      <c r="I40" s="233"/>
      <c r="J40" s="233"/>
      <c r="K40" s="233"/>
      <c r="L40" s="233"/>
      <c r="M40" s="233"/>
      <c r="N40" s="233"/>
      <c r="O40" s="233"/>
      <c r="P40" s="233"/>
      <c r="Q40" s="233"/>
      <c r="R40" s="233"/>
      <c r="S40" s="233"/>
      <c r="T40" s="233"/>
      <c r="U40" s="233"/>
      <c r="V40" s="233"/>
      <c r="W40" s="233"/>
      <c r="X40" s="233"/>
      <c r="Y40" s="233"/>
      <c r="Z40" s="233"/>
      <c r="AA40" s="233"/>
      <c r="AB40" s="233"/>
      <c r="AC40" s="233"/>
      <c r="AD40" s="233"/>
      <c r="AE40" s="233"/>
      <c r="AF40" s="233"/>
      <c r="AG40" s="233"/>
      <c r="AH40" s="233"/>
      <c r="AI40" s="233"/>
      <c r="AJ40" s="233"/>
      <c r="AK40" s="233"/>
      <c r="AL40" s="233"/>
      <c r="AM40" s="233"/>
      <c r="AN40" s="233"/>
      <c r="AO40" s="233"/>
      <c r="AP40" s="324">
        <f>SUM(AP34:AV39)</f>
        <v>0</v>
      </c>
      <c r="AQ40" s="324"/>
      <c r="AR40" s="324"/>
      <c r="AS40" s="324"/>
      <c r="AT40" s="324"/>
      <c r="AU40" s="324"/>
      <c r="AV40" s="324"/>
      <c r="AW40" s="80"/>
    </row>
    <row r="41" spans="1:49" ht="5.0999999999999996" customHeight="1" x14ac:dyDescent="0.25">
      <c r="A41" s="89"/>
      <c r="B41" s="67"/>
      <c r="C41" s="67"/>
      <c r="D41" s="67"/>
      <c r="E41" s="67"/>
      <c r="F41" s="67"/>
      <c r="G41" s="67"/>
      <c r="H41" s="67"/>
      <c r="I41" s="67"/>
      <c r="J41" s="67"/>
      <c r="K41" s="67"/>
      <c r="L41" s="67"/>
      <c r="M41" s="67"/>
      <c r="N41" s="67"/>
      <c r="O41" s="67"/>
      <c r="P41" s="67"/>
      <c r="Q41" s="67"/>
      <c r="R41" s="67"/>
      <c r="S41" s="67"/>
      <c r="T41" s="67"/>
      <c r="U41" s="67"/>
      <c r="V41" s="67"/>
      <c r="W41" s="67"/>
      <c r="X41" s="67"/>
      <c r="Y41" s="67"/>
      <c r="Z41" s="67"/>
      <c r="AA41" s="67"/>
      <c r="AB41" s="67"/>
      <c r="AC41" s="67"/>
      <c r="AD41" s="67"/>
      <c r="AE41" s="67"/>
      <c r="AF41" s="67"/>
      <c r="AG41" s="67"/>
      <c r="AH41" s="67"/>
      <c r="AI41" s="67"/>
      <c r="AJ41" s="67"/>
      <c r="AK41" s="67"/>
      <c r="AL41" s="67"/>
      <c r="AM41" s="67"/>
      <c r="AN41" s="67"/>
      <c r="AO41" s="67"/>
      <c r="AP41" s="236"/>
      <c r="AQ41" s="236"/>
      <c r="AR41" s="236"/>
      <c r="AS41" s="236"/>
      <c r="AT41" s="236"/>
      <c r="AU41" s="236"/>
      <c r="AV41" s="236"/>
      <c r="AW41" s="80"/>
    </row>
    <row r="42" spans="1:49" ht="5.0999999999999996" customHeight="1" x14ac:dyDescent="0.25">
      <c r="A42" s="89"/>
      <c r="B42" s="227"/>
      <c r="C42" s="227"/>
      <c r="D42" s="227"/>
      <c r="E42" s="227"/>
      <c r="F42" s="227"/>
      <c r="G42" s="227"/>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37"/>
      <c r="AQ42" s="237"/>
      <c r="AR42" s="237"/>
      <c r="AS42" s="237"/>
      <c r="AT42" s="237"/>
      <c r="AU42" s="237"/>
      <c r="AV42" s="237"/>
      <c r="AW42" s="80"/>
    </row>
    <row r="43" spans="1:49" ht="12.95" customHeight="1" x14ac:dyDescent="0.25">
      <c r="A43" s="89"/>
      <c r="B43" s="181" t="s">
        <v>370</v>
      </c>
      <c r="C43" s="230"/>
      <c r="D43" s="181"/>
      <c r="E43" s="181"/>
      <c r="F43" s="181"/>
      <c r="G43" s="181"/>
      <c r="H43" s="181"/>
      <c r="I43" s="181"/>
      <c r="J43" s="181"/>
      <c r="K43" s="181"/>
      <c r="L43" s="181"/>
      <c r="M43" s="181"/>
      <c r="N43" s="181"/>
      <c r="O43" s="181"/>
      <c r="P43" s="181"/>
      <c r="Q43" s="181"/>
      <c r="R43" s="181"/>
      <c r="S43" s="181"/>
      <c r="T43" s="181"/>
      <c r="U43" s="181"/>
      <c r="V43" s="181"/>
      <c r="W43" s="181"/>
      <c r="X43" s="181"/>
      <c r="Y43" s="181"/>
      <c r="Z43" s="181"/>
      <c r="AA43" s="181"/>
      <c r="AB43" s="181"/>
      <c r="AC43" s="181"/>
      <c r="AD43" s="181"/>
      <c r="AE43" s="181"/>
      <c r="AF43" s="181"/>
      <c r="AG43" s="181"/>
      <c r="AH43" s="181"/>
      <c r="AI43" s="181"/>
      <c r="AJ43" s="181"/>
      <c r="AK43" s="181"/>
      <c r="AL43" s="181"/>
      <c r="AM43" s="181"/>
      <c r="AN43" s="181"/>
      <c r="AO43" s="181"/>
      <c r="AP43" s="326">
        <f ca="1">AP29-AP40</f>
        <v>0</v>
      </c>
      <c r="AQ43" s="326"/>
      <c r="AR43" s="326"/>
      <c r="AS43" s="326"/>
      <c r="AT43" s="326"/>
      <c r="AU43" s="326"/>
      <c r="AV43" s="326"/>
      <c r="AW43" s="80"/>
    </row>
    <row r="44" spans="1:49" ht="5.0999999999999996" customHeight="1" x14ac:dyDescent="0.25">
      <c r="A44" s="90"/>
      <c r="B44" s="67"/>
      <c r="C44" s="67"/>
      <c r="D44" s="229"/>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91"/>
    </row>
    <row r="45" spans="1:49" ht="5.0999999999999996" customHeight="1" x14ac:dyDescent="0.25">
      <c r="A45" s="227"/>
      <c r="AW45" s="227"/>
    </row>
    <row r="46" spans="1:49" ht="5.0999999999999996" customHeight="1" x14ac:dyDescent="0.25">
      <c r="A46" s="87"/>
      <c r="B46" s="64"/>
      <c r="C46" s="64"/>
      <c r="D46" s="64"/>
      <c r="E46" s="64"/>
      <c r="F46" s="64"/>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4"/>
      <c r="AM46" s="64"/>
      <c r="AN46" s="64"/>
      <c r="AO46" s="64"/>
      <c r="AP46" s="64"/>
      <c r="AQ46" s="64"/>
      <c r="AR46" s="64"/>
      <c r="AS46" s="64"/>
      <c r="AT46" s="64"/>
      <c r="AU46" s="64"/>
      <c r="AV46" s="64"/>
      <c r="AW46" s="88"/>
    </row>
    <row r="47" spans="1:49" ht="12.75" customHeight="1" x14ac:dyDescent="0.25">
      <c r="A47" s="89"/>
      <c r="B47" s="181" t="s">
        <v>150</v>
      </c>
      <c r="C47" s="181"/>
      <c r="D47" s="181"/>
      <c r="E47" s="181"/>
      <c r="F47" s="181"/>
      <c r="G47" s="181"/>
      <c r="H47" s="181"/>
      <c r="I47" s="181"/>
      <c r="J47" s="181"/>
      <c r="K47" s="181"/>
      <c r="L47" s="181"/>
      <c r="M47" s="181"/>
      <c r="N47" s="181"/>
      <c r="O47" s="181"/>
      <c r="P47" s="181"/>
      <c r="Q47" s="181"/>
      <c r="R47" s="181"/>
      <c r="S47" s="181"/>
      <c r="T47" s="181"/>
      <c r="U47" s="181"/>
      <c r="V47" s="181"/>
      <c r="W47" s="181"/>
      <c r="X47" s="181"/>
      <c r="Y47" s="181"/>
      <c r="Z47" s="181"/>
      <c r="AA47" s="181"/>
      <c r="AB47" s="181"/>
      <c r="AC47" s="181"/>
      <c r="AD47" s="181"/>
      <c r="AE47" s="181"/>
      <c r="AF47" s="181"/>
      <c r="AG47" s="181"/>
      <c r="AH47" s="181"/>
      <c r="AI47" s="181"/>
      <c r="AJ47" s="181"/>
      <c r="AK47" s="181"/>
      <c r="AL47" s="181"/>
      <c r="AM47" s="181"/>
      <c r="AN47" s="181"/>
      <c r="AO47" s="181"/>
      <c r="AP47" s="181"/>
      <c r="AQ47" s="181"/>
      <c r="AR47" s="181"/>
      <c r="AS47" s="181"/>
      <c r="AT47" s="181"/>
      <c r="AU47" s="181"/>
      <c r="AV47" s="181"/>
      <c r="AW47" s="80"/>
    </row>
    <row r="48" spans="1:49" ht="4.5" customHeight="1" x14ac:dyDescent="0.25">
      <c r="A48" s="89"/>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147"/>
      <c r="AL48" s="147"/>
      <c r="AM48" s="147"/>
      <c r="AN48" s="147"/>
      <c r="AO48" s="147"/>
      <c r="AP48" s="147"/>
      <c r="AQ48" s="147"/>
      <c r="AR48" s="147"/>
      <c r="AS48" s="147"/>
      <c r="AT48" s="147"/>
      <c r="AU48" s="147"/>
      <c r="AV48" s="147"/>
      <c r="AW48" s="80"/>
    </row>
    <row r="49" spans="1:49" ht="12.75" customHeight="1" x14ac:dyDescent="0.25">
      <c r="A49" s="89"/>
      <c r="B49" s="250"/>
      <c r="C49" s="251"/>
      <c r="D49" s="251"/>
      <c r="E49" s="251"/>
      <c r="F49" s="251"/>
      <c r="G49" s="251"/>
      <c r="H49" s="251"/>
      <c r="I49" s="251"/>
      <c r="J49" s="251"/>
      <c r="K49" s="251"/>
      <c r="L49" s="251"/>
      <c r="M49" s="251"/>
      <c r="N49" s="251"/>
      <c r="O49" s="251"/>
      <c r="P49" s="251"/>
      <c r="Q49" s="251"/>
      <c r="R49" s="251"/>
      <c r="S49" s="251"/>
      <c r="T49" s="251"/>
      <c r="U49" s="251"/>
      <c r="V49" s="251"/>
      <c r="W49" s="251"/>
      <c r="X49" s="251"/>
      <c r="Y49" s="251"/>
      <c r="Z49" s="251"/>
      <c r="AA49" s="251"/>
      <c r="AB49" s="251"/>
      <c r="AC49" s="251"/>
      <c r="AD49" s="251"/>
      <c r="AE49" s="251"/>
      <c r="AF49" s="251"/>
      <c r="AG49" s="251"/>
      <c r="AH49" s="251"/>
      <c r="AI49" s="251"/>
      <c r="AJ49" s="251"/>
      <c r="AK49" s="251"/>
      <c r="AL49" s="251"/>
      <c r="AM49" s="251"/>
      <c r="AN49" s="251"/>
      <c r="AO49" s="251"/>
      <c r="AP49" s="251"/>
      <c r="AQ49" s="251"/>
      <c r="AR49" s="251"/>
      <c r="AS49" s="251"/>
      <c r="AT49" s="251"/>
      <c r="AU49" s="251"/>
      <c r="AV49" s="252"/>
      <c r="AW49" s="80"/>
    </row>
    <row r="50" spans="1:49" ht="12.75" customHeight="1" x14ac:dyDescent="0.25">
      <c r="A50" s="89"/>
      <c r="B50" s="253"/>
      <c r="C50" s="254"/>
      <c r="D50" s="254"/>
      <c r="E50" s="254"/>
      <c r="F50" s="254"/>
      <c r="G50" s="254"/>
      <c r="H50" s="254"/>
      <c r="I50" s="254"/>
      <c r="J50" s="254"/>
      <c r="K50" s="254"/>
      <c r="L50" s="254"/>
      <c r="M50" s="254"/>
      <c r="N50" s="254"/>
      <c r="O50" s="254"/>
      <c r="P50" s="254"/>
      <c r="Q50" s="254"/>
      <c r="R50" s="254"/>
      <c r="S50" s="254"/>
      <c r="T50" s="254"/>
      <c r="U50" s="254"/>
      <c r="V50" s="254"/>
      <c r="W50" s="254"/>
      <c r="X50" s="254"/>
      <c r="Y50" s="254"/>
      <c r="Z50" s="254"/>
      <c r="AA50" s="254"/>
      <c r="AB50" s="254"/>
      <c r="AC50" s="254"/>
      <c r="AD50" s="254"/>
      <c r="AE50" s="254"/>
      <c r="AF50" s="254"/>
      <c r="AG50" s="254"/>
      <c r="AH50" s="254"/>
      <c r="AI50" s="254"/>
      <c r="AJ50" s="254"/>
      <c r="AK50" s="254"/>
      <c r="AL50" s="254"/>
      <c r="AM50" s="254"/>
      <c r="AN50" s="254"/>
      <c r="AO50" s="254"/>
      <c r="AP50" s="254"/>
      <c r="AQ50" s="254"/>
      <c r="AR50" s="254"/>
      <c r="AS50" s="254"/>
      <c r="AT50" s="254"/>
      <c r="AU50" s="254"/>
      <c r="AV50" s="255"/>
      <c r="AW50" s="80"/>
    </row>
    <row r="51" spans="1:49" ht="12.75" customHeight="1" x14ac:dyDescent="0.25">
      <c r="A51" s="89"/>
      <c r="B51" s="253"/>
      <c r="C51" s="254"/>
      <c r="D51" s="254"/>
      <c r="E51" s="254"/>
      <c r="F51" s="254"/>
      <c r="G51" s="254"/>
      <c r="H51" s="254"/>
      <c r="I51" s="254"/>
      <c r="J51" s="254"/>
      <c r="K51" s="254"/>
      <c r="L51" s="254"/>
      <c r="M51" s="254"/>
      <c r="N51" s="254"/>
      <c r="O51" s="254"/>
      <c r="P51" s="254"/>
      <c r="Q51" s="254"/>
      <c r="R51" s="254"/>
      <c r="S51" s="254"/>
      <c r="T51" s="254"/>
      <c r="U51" s="254"/>
      <c r="V51" s="254"/>
      <c r="W51" s="254"/>
      <c r="X51" s="254"/>
      <c r="Y51" s="254"/>
      <c r="Z51" s="254"/>
      <c r="AA51" s="254"/>
      <c r="AB51" s="254"/>
      <c r="AC51" s="254"/>
      <c r="AD51" s="254"/>
      <c r="AE51" s="254"/>
      <c r="AF51" s="254"/>
      <c r="AG51" s="254"/>
      <c r="AH51" s="254"/>
      <c r="AI51" s="254"/>
      <c r="AJ51" s="254"/>
      <c r="AK51" s="254"/>
      <c r="AL51" s="254"/>
      <c r="AM51" s="254"/>
      <c r="AN51" s="254"/>
      <c r="AO51" s="254"/>
      <c r="AP51" s="254"/>
      <c r="AQ51" s="254"/>
      <c r="AR51" s="254"/>
      <c r="AS51" s="254"/>
      <c r="AT51" s="254"/>
      <c r="AU51" s="254"/>
      <c r="AV51" s="255"/>
      <c r="AW51" s="80"/>
    </row>
    <row r="52" spans="1:49" ht="12.75" customHeight="1" x14ac:dyDescent="0.25">
      <c r="A52" s="89"/>
      <c r="B52" s="256"/>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c r="AA52" s="257"/>
      <c r="AB52" s="257"/>
      <c r="AC52" s="257"/>
      <c r="AD52" s="257"/>
      <c r="AE52" s="257"/>
      <c r="AF52" s="257"/>
      <c r="AG52" s="257"/>
      <c r="AH52" s="257"/>
      <c r="AI52" s="257"/>
      <c r="AJ52" s="257"/>
      <c r="AK52" s="257"/>
      <c r="AL52" s="257"/>
      <c r="AM52" s="257"/>
      <c r="AN52" s="257"/>
      <c r="AO52" s="257"/>
      <c r="AP52" s="257"/>
      <c r="AQ52" s="257"/>
      <c r="AR52" s="257"/>
      <c r="AS52" s="257"/>
      <c r="AT52" s="257"/>
      <c r="AU52" s="257"/>
      <c r="AV52" s="258"/>
      <c r="AW52" s="80"/>
    </row>
    <row r="53" spans="1:49" ht="4.5" customHeight="1" x14ac:dyDescent="0.25">
      <c r="A53" s="90"/>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91"/>
    </row>
  </sheetData>
  <sheetProtection algorithmName="SHA-512" hashValue="MLQ2mRBkRYgBtBaFLNJbXpx37Fr+D93okoNWGq7AMYnEJO6DzBAFLVfYWwwh86s5L8mk7NtL9kImmriD0ivUUw==" saltValue="hyfth1ZjkZ9f1wcYLjbciQ==" spinCount="100000" sheet="1" objects="1" scenarios="1"/>
  <mergeCells count="28">
    <mergeCell ref="AP40:AV40"/>
    <mergeCell ref="B49:AV52"/>
    <mergeCell ref="AP43:AV43"/>
    <mergeCell ref="AP34:AV34"/>
    <mergeCell ref="AP35:AV35"/>
    <mergeCell ref="AP36:AV36"/>
    <mergeCell ref="AP37:AV37"/>
    <mergeCell ref="AP38:AV38"/>
    <mergeCell ref="AP39:AV39"/>
    <mergeCell ref="AP29:AV29"/>
    <mergeCell ref="AP28:AV28"/>
    <mergeCell ref="AP22:AV22"/>
    <mergeCell ref="AP21:AV21"/>
    <mergeCell ref="AP27:AV27"/>
    <mergeCell ref="AP25:AV25"/>
    <mergeCell ref="AP24:AV24"/>
    <mergeCell ref="AP14:AV14"/>
    <mergeCell ref="AP15:AV15"/>
    <mergeCell ref="AP19:AV19"/>
    <mergeCell ref="AP26:AV26"/>
    <mergeCell ref="Z1:AW1"/>
    <mergeCell ref="Z2:AW2"/>
    <mergeCell ref="A6:AW6"/>
    <mergeCell ref="AP16:AV16"/>
    <mergeCell ref="AP17:AV17"/>
    <mergeCell ref="AP18:AV18"/>
    <mergeCell ref="AP20:AV20"/>
    <mergeCell ref="AP23:AV23"/>
  </mergeCells>
  <printOptions horizontalCentered="1"/>
  <pageMargins left="0.31496062992125984" right="0.31496062992125984" top="0.31496062992125984" bottom="0.19685039370078741" header="0" footer="0.19685039370078741"/>
  <pageSetup paperSize="9" fitToHeight="0" orientation="portrait" r:id="rId1"/>
  <headerFooter>
    <oddFooter>Seite &amp;P von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AW61"/>
  <sheetViews>
    <sheetView zoomScale="115" zoomScaleNormal="115" workbookViewId="0">
      <selection activeCell="T5" sqref="T5"/>
    </sheetView>
  </sheetViews>
  <sheetFormatPr baseColWidth="10" defaultColWidth="1.5703125" defaultRowHeight="12.95" customHeight="1" x14ac:dyDescent="0.25"/>
  <cols>
    <col min="1" max="1" width="1.7109375" style="147" customWidth="1"/>
    <col min="2" max="48" width="1.7109375" style="55" customWidth="1"/>
    <col min="49" max="49" width="1.140625" style="147" customWidth="1"/>
    <col min="50" max="56" width="1.5703125" style="55"/>
    <col min="57" max="57" width="1.7109375" style="55" customWidth="1"/>
    <col min="58" max="16384" width="1.5703125" style="55"/>
  </cols>
  <sheetData>
    <row r="1" spans="1:49" s="53" customFormat="1" ht="9.75" x14ac:dyDescent="0.25">
      <c r="A1" s="52"/>
      <c r="Z1" s="300" t="s">
        <v>443</v>
      </c>
      <c r="AA1" s="300"/>
      <c r="AB1" s="300"/>
      <c r="AC1" s="300"/>
      <c r="AD1" s="300"/>
      <c r="AE1" s="300"/>
      <c r="AF1" s="300"/>
      <c r="AG1" s="300"/>
      <c r="AH1" s="300"/>
      <c r="AI1" s="300"/>
      <c r="AJ1" s="300"/>
      <c r="AK1" s="300"/>
      <c r="AL1" s="300"/>
      <c r="AM1" s="300"/>
      <c r="AN1" s="300"/>
      <c r="AO1" s="300"/>
      <c r="AP1" s="300"/>
      <c r="AQ1" s="300"/>
      <c r="AR1" s="300"/>
      <c r="AS1" s="300"/>
      <c r="AT1" s="300"/>
      <c r="AU1" s="300"/>
      <c r="AV1" s="300"/>
      <c r="AW1" s="300"/>
    </row>
    <row r="2" spans="1:49" s="53" customFormat="1" ht="9.75" x14ac:dyDescent="0.25">
      <c r="A2" s="52"/>
      <c r="Z2" s="301" t="s">
        <v>293</v>
      </c>
      <c r="AA2" s="301"/>
      <c r="AB2" s="301"/>
      <c r="AC2" s="301"/>
      <c r="AD2" s="301"/>
      <c r="AE2" s="301"/>
      <c r="AF2" s="301"/>
      <c r="AG2" s="301"/>
      <c r="AH2" s="301"/>
      <c r="AI2" s="301"/>
      <c r="AJ2" s="301"/>
      <c r="AK2" s="301"/>
      <c r="AL2" s="301"/>
      <c r="AM2" s="301"/>
      <c r="AN2" s="301"/>
      <c r="AO2" s="301"/>
      <c r="AP2" s="301"/>
      <c r="AQ2" s="301"/>
      <c r="AR2" s="301"/>
      <c r="AS2" s="301"/>
      <c r="AT2" s="301"/>
      <c r="AU2" s="301"/>
      <c r="AV2" s="301"/>
      <c r="AW2" s="301"/>
    </row>
    <row r="3" spans="1:49" s="53" customFormat="1" ht="9.75" x14ac:dyDescent="0.25">
      <c r="A3" s="52"/>
      <c r="Z3" s="53" t="s">
        <v>374</v>
      </c>
      <c r="AW3" s="52"/>
    </row>
    <row r="4" spans="1:49" ht="11.25" x14ac:dyDescent="0.25"/>
    <row r="5" spans="1:49" ht="18.75" customHeight="1" x14ac:dyDescent="0.25">
      <c r="AA5" s="56"/>
      <c r="AB5" s="56"/>
      <c r="AC5" s="56"/>
      <c r="AD5" s="56"/>
      <c r="AE5" s="56"/>
      <c r="AF5" s="56"/>
      <c r="AG5" s="56"/>
      <c r="AH5" s="56"/>
      <c r="AI5" s="56"/>
      <c r="AJ5" s="56"/>
      <c r="AK5" s="56"/>
      <c r="AL5" s="56"/>
      <c r="AM5" s="56"/>
      <c r="AN5" s="56"/>
      <c r="AO5" s="56"/>
      <c r="AP5" s="56"/>
      <c r="AQ5" s="56"/>
      <c r="AR5" s="56"/>
      <c r="AS5" s="56"/>
      <c r="AT5" s="56"/>
      <c r="AU5" s="56"/>
      <c r="AV5" s="56"/>
      <c r="AW5" s="56"/>
    </row>
    <row r="6" spans="1:49" ht="20.25" customHeight="1" x14ac:dyDescent="0.25">
      <c r="A6" s="243" t="s">
        <v>333</v>
      </c>
      <c r="B6" s="243"/>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3"/>
      <c r="AL6" s="243"/>
      <c r="AM6" s="243"/>
      <c r="AN6" s="243"/>
      <c r="AO6" s="243"/>
      <c r="AP6" s="243"/>
      <c r="AQ6" s="243"/>
      <c r="AR6" s="243"/>
      <c r="AS6" s="243"/>
      <c r="AT6" s="243"/>
      <c r="AU6" s="243"/>
      <c r="AV6" s="243"/>
      <c r="AW6" s="243"/>
    </row>
    <row r="7" spans="1:49" ht="10.5" customHeight="1" x14ac:dyDescent="0.25">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row>
    <row r="8" spans="1:49" ht="3.75" customHeight="1" x14ac:dyDescent="0.25">
      <c r="A8" s="57"/>
      <c r="B8" s="57"/>
      <c r="C8" s="57"/>
      <c r="D8" s="57"/>
      <c r="E8" s="57"/>
      <c r="F8" s="57"/>
      <c r="G8" s="57"/>
      <c r="H8" s="57"/>
      <c r="I8" s="5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row>
    <row r="9" spans="1:49" ht="12.95" customHeight="1" x14ac:dyDescent="0.25">
      <c r="A9" s="160"/>
      <c r="B9" s="150" t="s">
        <v>355</v>
      </c>
      <c r="C9" s="150"/>
      <c r="D9" s="150"/>
      <c r="E9" s="150"/>
      <c r="F9" s="150"/>
      <c r="G9" s="151"/>
      <c r="H9" s="63"/>
      <c r="I9" s="63"/>
      <c r="J9" s="63"/>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c r="AM9" s="63"/>
      <c r="AN9" s="63"/>
      <c r="AO9" s="63"/>
      <c r="AP9" s="63"/>
      <c r="AQ9" s="63"/>
      <c r="AR9" s="63"/>
      <c r="AS9" s="63"/>
      <c r="AT9" s="63"/>
      <c r="AU9" s="63"/>
      <c r="AV9" s="63"/>
      <c r="AW9" s="82"/>
    </row>
    <row r="10" spans="1:49" ht="5.0999999999999996" customHeight="1" x14ac:dyDescent="0.25"/>
    <row r="11" spans="1:49" ht="5.0999999999999996" customHeight="1" x14ac:dyDescent="0.25">
      <c r="A11" s="87"/>
      <c r="B11" s="64"/>
      <c r="C11" s="64"/>
      <c r="D11" s="64"/>
      <c r="E11" s="64"/>
      <c r="F11" s="64"/>
      <c r="G11" s="64"/>
      <c r="H11" s="64"/>
      <c r="I11" s="64"/>
      <c r="J11" s="64"/>
      <c r="K11" s="64"/>
      <c r="L11" s="64"/>
      <c r="M11" s="64"/>
      <c r="N11" s="64"/>
      <c r="O11" s="64"/>
      <c r="P11" s="64"/>
      <c r="Q11" s="64"/>
      <c r="R11" s="64"/>
      <c r="S11" s="64"/>
      <c r="T11" s="64"/>
      <c r="U11" s="64"/>
      <c r="V11" s="64"/>
      <c r="W11" s="64"/>
      <c r="X11" s="64"/>
      <c r="Y11" s="64"/>
      <c r="Z11" s="64"/>
      <c r="AA11" s="64"/>
      <c r="AB11" s="64"/>
      <c r="AC11" s="64"/>
      <c r="AD11" s="64"/>
      <c r="AE11" s="64"/>
      <c r="AF11" s="64"/>
      <c r="AG11" s="64"/>
      <c r="AH11" s="64"/>
      <c r="AI11" s="64"/>
      <c r="AJ11" s="64"/>
      <c r="AK11" s="64"/>
      <c r="AL11" s="64"/>
      <c r="AM11" s="64"/>
      <c r="AN11" s="64"/>
      <c r="AO11" s="64"/>
      <c r="AP11" s="64"/>
      <c r="AQ11" s="64"/>
      <c r="AR11" s="64"/>
      <c r="AS11" s="64"/>
      <c r="AT11" s="64"/>
      <c r="AU11" s="64"/>
      <c r="AV11" s="64"/>
      <c r="AW11" s="88"/>
    </row>
    <row r="12" spans="1:49" ht="12.95" customHeight="1" x14ac:dyDescent="0.25">
      <c r="A12" s="89"/>
      <c r="B12" s="181" t="s">
        <v>155</v>
      </c>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181"/>
      <c r="AL12" s="181"/>
      <c r="AM12" s="181"/>
      <c r="AN12" s="181"/>
      <c r="AO12" s="181"/>
      <c r="AP12" s="181"/>
      <c r="AQ12" s="181"/>
      <c r="AR12" s="181"/>
      <c r="AS12" s="181"/>
      <c r="AT12" s="181"/>
      <c r="AU12" s="181"/>
      <c r="AV12" s="181"/>
      <c r="AW12" s="80"/>
    </row>
    <row r="13" spans="1:49" ht="5.0999999999999996" customHeight="1" x14ac:dyDescent="0.25">
      <c r="A13" s="89"/>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c r="AN13" s="147"/>
      <c r="AO13" s="147"/>
      <c r="AP13" s="147"/>
      <c r="AQ13" s="147"/>
      <c r="AR13" s="147"/>
      <c r="AS13" s="147"/>
      <c r="AT13" s="147"/>
      <c r="AU13" s="147"/>
      <c r="AV13" s="147"/>
      <c r="AW13" s="80"/>
    </row>
    <row r="14" spans="1:49" ht="12.95" customHeight="1" x14ac:dyDescent="0.25">
      <c r="A14" s="89"/>
      <c r="B14" s="302" t="s">
        <v>405</v>
      </c>
      <c r="C14" s="302"/>
      <c r="D14" s="302"/>
      <c r="E14" s="302"/>
      <c r="F14" s="302"/>
      <c r="G14" s="302"/>
      <c r="H14" s="302"/>
      <c r="I14" s="302"/>
      <c r="J14" s="302"/>
      <c r="K14" s="302"/>
      <c r="L14" s="302"/>
      <c r="M14" s="302"/>
      <c r="N14" s="302"/>
      <c r="O14" s="302"/>
      <c r="P14" s="302"/>
      <c r="Q14" s="302"/>
      <c r="R14" s="302"/>
      <c r="S14" s="302"/>
      <c r="T14" s="302"/>
      <c r="U14" s="302"/>
      <c r="V14" s="302"/>
      <c r="W14" s="302"/>
      <c r="X14" s="302"/>
      <c r="Y14" s="302"/>
      <c r="Z14" s="302"/>
      <c r="AA14" s="302"/>
      <c r="AB14" s="302"/>
      <c r="AC14" s="302"/>
      <c r="AD14" s="302"/>
      <c r="AE14" s="302"/>
      <c r="AF14" s="302"/>
      <c r="AG14" s="302"/>
      <c r="AH14" s="302"/>
      <c r="AI14" s="302"/>
      <c r="AJ14" s="302"/>
      <c r="AK14" s="302"/>
      <c r="AL14" s="302"/>
      <c r="AM14" s="302"/>
      <c r="AN14" s="302"/>
      <c r="AO14" s="302"/>
      <c r="AP14" s="302"/>
      <c r="AQ14" s="302"/>
      <c r="AR14" s="302"/>
      <c r="AS14" s="302"/>
      <c r="AT14" s="302"/>
      <c r="AU14" s="302"/>
      <c r="AV14" s="302"/>
      <c r="AW14" s="80"/>
    </row>
    <row r="15" spans="1:49" ht="12.95" customHeight="1" x14ac:dyDescent="0.25">
      <c r="A15" s="89"/>
      <c r="B15" s="302"/>
      <c r="C15" s="302"/>
      <c r="D15" s="302"/>
      <c r="E15" s="302"/>
      <c r="F15" s="302"/>
      <c r="G15" s="302"/>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80"/>
    </row>
    <row r="16" spans="1:49" ht="12.95" customHeight="1" x14ac:dyDescent="0.25">
      <c r="A16" s="89"/>
      <c r="B16" s="302"/>
      <c r="C16" s="302"/>
      <c r="D16" s="302"/>
      <c r="E16" s="302"/>
      <c r="F16" s="302"/>
      <c r="G16" s="302"/>
      <c r="H16" s="302"/>
      <c r="I16" s="302"/>
      <c r="J16" s="302"/>
      <c r="K16" s="302"/>
      <c r="L16" s="302"/>
      <c r="M16" s="302"/>
      <c r="N16" s="302"/>
      <c r="O16" s="302"/>
      <c r="P16" s="302"/>
      <c r="Q16" s="302"/>
      <c r="R16" s="302"/>
      <c r="S16" s="302"/>
      <c r="T16" s="302"/>
      <c r="U16" s="302"/>
      <c r="V16" s="302"/>
      <c r="W16" s="302"/>
      <c r="X16" s="302"/>
      <c r="Y16" s="302"/>
      <c r="Z16" s="302"/>
      <c r="AA16" s="302"/>
      <c r="AB16" s="302"/>
      <c r="AC16" s="302"/>
      <c r="AD16" s="302"/>
      <c r="AE16" s="302"/>
      <c r="AF16" s="302"/>
      <c r="AG16" s="302"/>
      <c r="AH16" s="302"/>
      <c r="AI16" s="302"/>
      <c r="AJ16" s="302"/>
      <c r="AK16" s="302"/>
      <c r="AL16" s="302"/>
      <c r="AM16" s="302"/>
      <c r="AN16" s="302"/>
      <c r="AO16" s="302"/>
      <c r="AP16" s="302"/>
      <c r="AQ16" s="302"/>
      <c r="AR16" s="302"/>
      <c r="AS16" s="302"/>
      <c r="AT16" s="302"/>
      <c r="AU16" s="302"/>
      <c r="AV16" s="302"/>
      <c r="AW16" s="80"/>
    </row>
    <row r="17" spans="1:49" ht="5.0999999999999996" customHeight="1" x14ac:dyDescent="0.25">
      <c r="A17" s="90"/>
      <c r="B17" s="67"/>
      <c r="C17" s="67"/>
      <c r="D17" s="67"/>
      <c r="E17" s="67"/>
      <c r="F17" s="67"/>
      <c r="G17" s="67"/>
      <c r="H17" s="67"/>
      <c r="I17" s="67"/>
      <c r="J17" s="67"/>
      <c r="K17" s="67"/>
      <c r="L17" s="67"/>
      <c r="M17" s="67"/>
      <c r="N17" s="67"/>
      <c r="O17" s="67"/>
      <c r="P17" s="67"/>
      <c r="Q17" s="67"/>
      <c r="R17" s="67"/>
      <c r="S17" s="67"/>
      <c r="T17" s="67"/>
      <c r="U17" s="67"/>
      <c r="V17" s="67"/>
      <c r="W17" s="67"/>
      <c r="X17" s="67"/>
      <c r="Y17" s="67"/>
      <c r="Z17" s="67"/>
      <c r="AA17" s="67"/>
      <c r="AB17" s="67"/>
      <c r="AC17" s="67"/>
      <c r="AD17" s="67"/>
      <c r="AE17" s="67"/>
      <c r="AF17" s="67"/>
      <c r="AG17" s="67"/>
      <c r="AH17" s="67"/>
      <c r="AI17" s="67"/>
      <c r="AJ17" s="67"/>
      <c r="AK17" s="67"/>
      <c r="AL17" s="67"/>
      <c r="AM17" s="67"/>
      <c r="AN17" s="67"/>
      <c r="AO17" s="67"/>
      <c r="AP17" s="67"/>
      <c r="AQ17" s="67"/>
      <c r="AR17" s="67"/>
      <c r="AS17" s="67"/>
      <c r="AT17" s="67"/>
      <c r="AU17" s="67"/>
      <c r="AV17" s="67"/>
      <c r="AW17" s="91"/>
    </row>
    <row r="18" spans="1:49" ht="5.0999999999999996" customHeight="1" x14ac:dyDescent="0.25"/>
    <row r="19" spans="1:49" ht="5.0999999999999996" customHeight="1" x14ac:dyDescent="0.25">
      <c r="A19" s="87"/>
      <c r="B19" s="64"/>
      <c r="C19" s="64"/>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88"/>
    </row>
    <row r="20" spans="1:49" ht="12.95" customHeight="1" x14ac:dyDescent="0.25">
      <c r="A20" s="89"/>
      <c r="B20" s="181" t="s">
        <v>372</v>
      </c>
      <c r="C20" s="181"/>
      <c r="D20" s="181"/>
      <c r="E20" s="181"/>
      <c r="F20" s="181"/>
      <c r="G20" s="181"/>
      <c r="H20" s="181"/>
      <c r="I20" s="181"/>
      <c r="J20" s="181"/>
      <c r="K20" s="181"/>
      <c r="L20" s="181"/>
      <c r="M20" s="181"/>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181"/>
      <c r="AU20" s="181"/>
      <c r="AV20" s="181"/>
      <c r="AW20" s="80"/>
    </row>
    <row r="21" spans="1:49" ht="5.0999999999999996" customHeight="1" x14ac:dyDescent="0.25">
      <c r="A21" s="89"/>
      <c r="B21" s="147"/>
      <c r="C21" s="147"/>
      <c r="D21" s="147"/>
      <c r="E21" s="147"/>
      <c r="F21" s="147"/>
      <c r="G21" s="147"/>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80"/>
    </row>
    <row r="22" spans="1:49" ht="12.95" customHeight="1" x14ac:dyDescent="0.25">
      <c r="A22" s="89"/>
      <c r="B22" s="61" t="s">
        <v>363</v>
      </c>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147"/>
      <c r="AP22" s="327"/>
      <c r="AQ22" s="327"/>
      <c r="AR22" s="327"/>
      <c r="AS22" s="327"/>
      <c r="AT22" s="327"/>
      <c r="AU22" s="327"/>
      <c r="AV22" s="327"/>
      <c r="AW22" s="80"/>
    </row>
    <row r="23" spans="1:49" ht="12.95" customHeight="1" x14ac:dyDescent="0.25">
      <c r="A23" s="89"/>
      <c r="B23" s="79" t="s">
        <v>362</v>
      </c>
      <c r="C23" s="79"/>
      <c r="D23" s="79"/>
      <c r="E23" s="79"/>
      <c r="F23" s="79"/>
      <c r="G23" s="79"/>
      <c r="H23" s="79"/>
      <c r="I23" s="79"/>
      <c r="J23" s="79"/>
      <c r="K23" s="79"/>
      <c r="L23" s="79"/>
      <c r="M23" s="79"/>
      <c r="N23" s="79"/>
      <c r="O23" s="79"/>
      <c r="P23" s="79"/>
      <c r="Q23" s="79"/>
      <c r="R23" s="79"/>
      <c r="S23" s="79"/>
      <c r="T23" s="79"/>
      <c r="U23" s="79"/>
      <c r="V23" s="79"/>
      <c r="W23" s="79"/>
      <c r="X23" s="79"/>
      <c r="Y23" s="79"/>
      <c r="Z23" s="79"/>
      <c r="AA23" s="79"/>
      <c r="AB23" s="79"/>
      <c r="AC23" s="79"/>
      <c r="AD23" s="79"/>
      <c r="AE23" s="79"/>
      <c r="AF23" s="79"/>
      <c r="AG23" s="79"/>
      <c r="AH23" s="79"/>
      <c r="AI23" s="79"/>
      <c r="AJ23" s="79"/>
      <c r="AK23" s="79"/>
      <c r="AL23" s="79"/>
      <c r="AM23" s="79"/>
      <c r="AN23" s="79"/>
      <c r="AO23" s="147"/>
      <c r="AP23" s="327"/>
      <c r="AQ23" s="327"/>
      <c r="AR23" s="327"/>
      <c r="AS23" s="327"/>
      <c r="AT23" s="327"/>
      <c r="AU23" s="327"/>
      <c r="AV23" s="327"/>
      <c r="AW23" s="80"/>
    </row>
    <row r="24" spans="1:49" ht="12.95" customHeight="1" x14ac:dyDescent="0.25">
      <c r="A24" s="89"/>
      <c r="B24" s="79" t="s">
        <v>373</v>
      </c>
      <c r="C24" s="79"/>
      <c r="D24" s="79"/>
      <c r="E24" s="79"/>
      <c r="F24" s="79"/>
      <c r="G24" s="79"/>
      <c r="H24" s="79"/>
      <c r="I24" s="79"/>
      <c r="J24" s="79"/>
      <c r="K24" s="79"/>
      <c r="L24" s="79"/>
      <c r="M24" s="79"/>
      <c r="N24" s="79"/>
      <c r="O24" s="79"/>
      <c r="P24" s="79"/>
      <c r="Q24" s="79"/>
      <c r="R24" s="79"/>
      <c r="S24" s="79"/>
      <c r="T24" s="79"/>
      <c r="U24" s="79"/>
      <c r="V24" s="79"/>
      <c r="W24" s="79"/>
      <c r="X24" s="79"/>
      <c r="Y24" s="79"/>
      <c r="Z24" s="79"/>
      <c r="AA24" s="79"/>
      <c r="AB24" s="79"/>
      <c r="AC24" s="79"/>
      <c r="AD24" s="79"/>
      <c r="AE24" s="79"/>
      <c r="AF24" s="79"/>
      <c r="AG24" s="79"/>
      <c r="AH24" s="79"/>
      <c r="AI24" s="79"/>
      <c r="AJ24" s="79"/>
      <c r="AK24" s="79"/>
      <c r="AL24" s="79"/>
      <c r="AM24" s="79"/>
      <c r="AN24" s="79"/>
      <c r="AO24" s="147"/>
      <c r="AP24" s="327"/>
      <c r="AQ24" s="327"/>
      <c r="AR24" s="327"/>
      <c r="AS24" s="327"/>
      <c r="AT24" s="327"/>
      <c r="AU24" s="327"/>
      <c r="AV24" s="327"/>
      <c r="AW24" s="80"/>
    </row>
    <row r="25" spans="1:49" ht="12.95" customHeight="1" x14ac:dyDescent="0.25">
      <c r="A25" s="89"/>
      <c r="B25" s="79" t="s">
        <v>338</v>
      </c>
      <c r="C25" s="79"/>
      <c r="D25" s="79"/>
      <c r="E25" s="79"/>
      <c r="F25" s="79"/>
      <c r="G25" s="79"/>
      <c r="H25" s="79"/>
      <c r="I25" s="79"/>
      <c r="J25" s="79"/>
      <c r="K25" s="79"/>
      <c r="L25" s="79"/>
      <c r="M25" s="79"/>
      <c r="N25" s="79"/>
      <c r="O25" s="79"/>
      <c r="P25" s="79"/>
      <c r="Q25" s="79"/>
      <c r="R25" s="79"/>
      <c r="S25" s="79"/>
      <c r="T25" s="79"/>
      <c r="U25" s="79"/>
      <c r="V25" s="79"/>
      <c r="W25" s="79"/>
      <c r="X25" s="79"/>
      <c r="Y25" s="79"/>
      <c r="Z25" s="79"/>
      <c r="AA25" s="79"/>
      <c r="AB25" s="79"/>
      <c r="AC25" s="79"/>
      <c r="AD25" s="79"/>
      <c r="AE25" s="79"/>
      <c r="AF25" s="79"/>
      <c r="AG25" s="79"/>
      <c r="AH25" s="79"/>
      <c r="AI25" s="79"/>
      <c r="AJ25" s="79"/>
      <c r="AK25" s="79"/>
      <c r="AL25" s="79"/>
      <c r="AM25" s="79"/>
      <c r="AN25" s="79"/>
      <c r="AO25" s="147"/>
      <c r="AP25" s="327"/>
      <c r="AQ25" s="327"/>
      <c r="AR25" s="327"/>
      <c r="AS25" s="327"/>
      <c r="AT25" s="327"/>
      <c r="AU25" s="327"/>
      <c r="AV25" s="327"/>
      <c r="AW25" s="80"/>
    </row>
    <row r="26" spans="1:49" ht="12.95" customHeight="1" x14ac:dyDescent="0.25">
      <c r="A26" s="89"/>
      <c r="B26" s="79" t="s">
        <v>339</v>
      </c>
      <c r="C26" s="79"/>
      <c r="D26" s="79"/>
      <c r="E26" s="79"/>
      <c r="F26" s="79"/>
      <c r="G26" s="79"/>
      <c r="H26" s="79"/>
      <c r="I26" s="79"/>
      <c r="J26" s="79"/>
      <c r="K26" s="79"/>
      <c r="L26" s="79"/>
      <c r="M26" s="79"/>
      <c r="N26" s="79"/>
      <c r="O26" s="79"/>
      <c r="P26" s="79"/>
      <c r="Q26" s="79"/>
      <c r="R26" s="79"/>
      <c r="S26" s="79"/>
      <c r="T26" s="79"/>
      <c r="U26" s="79"/>
      <c r="V26" s="79"/>
      <c r="W26" s="79"/>
      <c r="X26" s="79"/>
      <c r="Y26" s="79"/>
      <c r="Z26" s="79"/>
      <c r="AA26" s="79"/>
      <c r="AB26" s="79"/>
      <c r="AC26" s="79"/>
      <c r="AD26" s="79"/>
      <c r="AE26" s="79"/>
      <c r="AF26" s="79"/>
      <c r="AG26" s="79"/>
      <c r="AH26" s="79"/>
      <c r="AI26" s="79"/>
      <c r="AJ26" s="79"/>
      <c r="AK26" s="79"/>
      <c r="AL26" s="79"/>
      <c r="AM26" s="79"/>
      <c r="AN26" s="79"/>
      <c r="AO26" s="147"/>
      <c r="AP26" s="327"/>
      <c r="AQ26" s="327"/>
      <c r="AR26" s="327"/>
      <c r="AS26" s="327"/>
      <c r="AT26" s="327"/>
      <c r="AU26" s="327"/>
      <c r="AV26" s="327"/>
      <c r="AW26" s="80"/>
    </row>
    <row r="27" spans="1:49" ht="12.95" customHeight="1" x14ac:dyDescent="0.25">
      <c r="A27" s="89"/>
      <c r="B27" s="79" t="s">
        <v>357</v>
      </c>
      <c r="C27" s="79"/>
      <c r="D27" s="79"/>
      <c r="E27" s="79"/>
      <c r="F27" s="79"/>
      <c r="G27" s="79"/>
      <c r="H27" s="79"/>
      <c r="I27" s="79"/>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147"/>
      <c r="AP27" s="327"/>
      <c r="AQ27" s="327"/>
      <c r="AR27" s="327"/>
      <c r="AS27" s="327"/>
      <c r="AT27" s="327"/>
      <c r="AU27" s="327"/>
      <c r="AV27" s="327"/>
      <c r="AW27" s="80"/>
    </row>
    <row r="28" spans="1:49" ht="12.95" customHeight="1" x14ac:dyDescent="0.25">
      <c r="A28" s="89"/>
      <c r="B28" s="79" t="s">
        <v>340</v>
      </c>
      <c r="C28" s="79"/>
      <c r="D28" s="79"/>
      <c r="E28" s="79"/>
      <c r="F28" s="79"/>
      <c r="G28" s="79"/>
      <c r="H28" s="79"/>
      <c r="I28" s="79"/>
      <c r="J28" s="79"/>
      <c r="K28" s="79"/>
      <c r="L28" s="79"/>
      <c r="M28" s="79"/>
      <c r="N28" s="79"/>
      <c r="O28" s="79"/>
      <c r="P28" s="79"/>
      <c r="Q28" s="79"/>
      <c r="R28" s="79"/>
      <c r="S28" s="79"/>
      <c r="T28" s="79"/>
      <c r="U28" s="79"/>
      <c r="V28" s="79"/>
      <c r="W28" s="79"/>
      <c r="X28" s="79"/>
      <c r="Y28" s="79"/>
      <c r="Z28" s="79"/>
      <c r="AA28" s="79"/>
      <c r="AB28" s="79"/>
      <c r="AC28" s="79"/>
      <c r="AD28" s="79"/>
      <c r="AE28" s="79"/>
      <c r="AF28" s="79"/>
      <c r="AG28" s="79"/>
      <c r="AH28" s="79"/>
      <c r="AI28" s="79"/>
      <c r="AJ28" s="79"/>
      <c r="AK28" s="79"/>
      <c r="AL28" s="79"/>
      <c r="AM28" s="79"/>
      <c r="AN28" s="79"/>
      <c r="AO28" s="147"/>
      <c r="AP28" s="327"/>
      <c r="AQ28" s="327"/>
      <c r="AR28" s="327"/>
      <c r="AS28" s="327"/>
      <c r="AT28" s="327"/>
      <c r="AU28" s="327"/>
      <c r="AV28" s="327"/>
      <c r="AW28" s="80"/>
    </row>
    <row r="29" spans="1:49" ht="12.95" customHeight="1" x14ac:dyDescent="0.25">
      <c r="A29" s="89"/>
      <c r="B29" s="79" t="s">
        <v>341</v>
      </c>
      <c r="C29" s="79"/>
      <c r="D29" s="79"/>
      <c r="E29" s="79"/>
      <c r="F29" s="79"/>
      <c r="G29" s="79"/>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147"/>
      <c r="AP29" s="327"/>
      <c r="AQ29" s="327"/>
      <c r="AR29" s="327"/>
      <c r="AS29" s="327"/>
      <c r="AT29" s="327"/>
      <c r="AU29" s="327"/>
      <c r="AV29" s="327"/>
      <c r="AW29" s="80"/>
    </row>
    <row r="30" spans="1:49" ht="12.95" customHeight="1" x14ac:dyDescent="0.25">
      <c r="A30" s="89"/>
      <c r="B30" s="79" t="s">
        <v>358</v>
      </c>
      <c r="C30" s="79"/>
      <c r="D30" s="79"/>
      <c r="E30" s="79"/>
      <c r="F30" s="79"/>
      <c r="G30" s="79"/>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200"/>
      <c r="AP30" s="327"/>
      <c r="AQ30" s="327"/>
      <c r="AR30" s="327"/>
      <c r="AS30" s="327"/>
      <c r="AT30" s="327"/>
      <c r="AU30" s="327"/>
      <c r="AV30" s="327"/>
      <c r="AW30" s="80"/>
    </row>
    <row r="31" spans="1:49" ht="12.95" customHeight="1" x14ac:dyDescent="0.25">
      <c r="A31" s="89"/>
      <c r="B31" s="79" t="s">
        <v>224</v>
      </c>
      <c r="C31" s="79"/>
      <c r="D31" s="79"/>
      <c r="E31" s="79"/>
      <c r="F31" s="79"/>
      <c r="G31" s="79"/>
      <c r="H31" s="79"/>
      <c r="I31" s="79"/>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200"/>
      <c r="AP31" s="327"/>
      <c r="AQ31" s="327"/>
      <c r="AR31" s="327"/>
      <c r="AS31" s="327"/>
      <c r="AT31" s="327"/>
      <c r="AU31" s="327"/>
      <c r="AV31" s="327"/>
      <c r="AW31" s="80"/>
    </row>
    <row r="32" spans="1:49" ht="12.95" customHeight="1" x14ac:dyDescent="0.25">
      <c r="A32" s="89"/>
      <c r="B32" s="79" t="s">
        <v>359</v>
      </c>
      <c r="C32" s="79"/>
      <c r="D32" s="79"/>
      <c r="E32" s="79"/>
      <c r="F32" s="79"/>
      <c r="G32" s="79"/>
      <c r="H32" s="79"/>
      <c r="I32" s="79"/>
      <c r="J32" s="79"/>
      <c r="K32" s="79"/>
      <c r="L32" s="79"/>
      <c r="M32" s="79"/>
      <c r="N32" s="79"/>
      <c r="O32" s="79"/>
      <c r="P32" s="79"/>
      <c r="Q32" s="79"/>
      <c r="R32" s="79"/>
      <c r="S32" s="79"/>
      <c r="T32" s="79"/>
      <c r="U32" s="79"/>
      <c r="V32" s="79"/>
      <c r="W32" s="79"/>
      <c r="X32" s="79"/>
      <c r="Y32" s="79"/>
      <c r="Z32" s="79"/>
      <c r="AA32" s="79"/>
      <c r="AB32" s="79"/>
      <c r="AC32" s="79"/>
      <c r="AD32" s="79"/>
      <c r="AE32" s="79"/>
      <c r="AF32" s="79"/>
      <c r="AG32" s="79"/>
      <c r="AH32" s="79"/>
      <c r="AI32" s="79"/>
      <c r="AJ32" s="79"/>
      <c r="AK32" s="79"/>
      <c r="AL32" s="79"/>
      <c r="AM32" s="79"/>
      <c r="AN32" s="79"/>
      <c r="AO32" s="200"/>
      <c r="AP32" s="327"/>
      <c r="AQ32" s="327"/>
      <c r="AR32" s="327"/>
      <c r="AS32" s="327"/>
      <c r="AT32" s="327"/>
      <c r="AU32" s="327"/>
      <c r="AV32" s="327"/>
      <c r="AW32" s="80"/>
    </row>
    <row r="33" spans="1:49" ht="12.95" customHeight="1" x14ac:dyDescent="0.25">
      <c r="A33" s="89"/>
      <c r="B33" s="228" t="s">
        <v>360</v>
      </c>
      <c r="C33" s="228"/>
      <c r="D33" s="228"/>
      <c r="E33" s="228"/>
      <c r="F33" s="228"/>
      <c r="G33" s="228"/>
      <c r="H33" s="228"/>
      <c r="I33" s="228"/>
      <c r="J33" s="228"/>
      <c r="K33" s="228"/>
      <c r="L33" s="228"/>
      <c r="M33" s="228"/>
      <c r="N33" s="228"/>
      <c r="O33" s="228"/>
      <c r="P33" s="228"/>
      <c r="Q33" s="228"/>
      <c r="R33" s="228"/>
      <c r="S33" s="228"/>
      <c r="T33" s="228"/>
      <c r="U33" s="228"/>
      <c r="V33" s="228"/>
      <c r="W33" s="228"/>
      <c r="X33" s="228"/>
      <c r="Y33" s="228"/>
      <c r="Z33" s="228"/>
      <c r="AA33" s="228"/>
      <c r="AB33" s="228"/>
      <c r="AC33" s="228"/>
      <c r="AD33" s="228"/>
      <c r="AE33" s="228"/>
      <c r="AF33" s="228"/>
      <c r="AG33" s="228"/>
      <c r="AH33" s="228"/>
      <c r="AI33" s="228"/>
      <c r="AJ33" s="228"/>
      <c r="AK33" s="228"/>
      <c r="AL33" s="228"/>
      <c r="AM33" s="228"/>
      <c r="AN33" s="228"/>
      <c r="AO33" s="227"/>
      <c r="AP33" s="327"/>
      <c r="AQ33" s="327"/>
      <c r="AR33" s="327"/>
      <c r="AS33" s="327"/>
      <c r="AT33" s="327"/>
      <c r="AU33" s="327"/>
      <c r="AV33" s="327"/>
      <c r="AW33" s="80"/>
    </row>
    <row r="34" spans="1:49" ht="12.95" customHeight="1" x14ac:dyDescent="0.2">
      <c r="A34" s="89"/>
      <c r="B34" s="232" t="s">
        <v>406</v>
      </c>
      <c r="C34" s="233"/>
      <c r="D34" s="233"/>
      <c r="E34" s="233"/>
      <c r="F34" s="233"/>
      <c r="G34" s="233"/>
      <c r="H34" s="233"/>
      <c r="I34" s="233"/>
      <c r="J34" s="233"/>
      <c r="K34" s="233"/>
      <c r="L34" s="233"/>
      <c r="M34" s="233"/>
      <c r="N34" s="233"/>
      <c r="O34" s="233"/>
      <c r="P34" s="233"/>
      <c r="Q34" s="233"/>
      <c r="R34" s="233"/>
      <c r="S34" s="233"/>
      <c r="T34" s="233"/>
      <c r="U34" s="233"/>
      <c r="V34" s="233"/>
      <c r="W34" s="233"/>
      <c r="X34" s="233"/>
      <c r="Y34" s="233"/>
      <c r="Z34" s="233"/>
      <c r="AA34" s="233"/>
      <c r="AB34" s="233"/>
      <c r="AC34" s="233"/>
      <c r="AD34" s="233"/>
      <c r="AE34" s="233"/>
      <c r="AF34" s="233"/>
      <c r="AG34" s="233"/>
      <c r="AH34" s="233"/>
      <c r="AI34" s="233"/>
      <c r="AJ34" s="233"/>
      <c r="AK34" s="233"/>
      <c r="AL34" s="233"/>
      <c r="AM34" s="233"/>
      <c r="AN34" s="233"/>
      <c r="AO34" s="233"/>
      <c r="AP34" s="328">
        <f>SUM(AP22:AV33)</f>
        <v>0</v>
      </c>
      <c r="AQ34" s="328"/>
      <c r="AR34" s="328"/>
      <c r="AS34" s="328"/>
      <c r="AT34" s="328"/>
      <c r="AU34" s="328"/>
      <c r="AV34" s="328"/>
      <c r="AW34" s="80"/>
    </row>
    <row r="35" spans="1:49" s="227" customFormat="1" ht="5.0999999999999996" customHeight="1" x14ac:dyDescent="0.25">
      <c r="A35" s="89"/>
      <c r="B35" s="67"/>
      <c r="C35" s="67"/>
      <c r="D35" s="67"/>
      <c r="E35" s="67"/>
      <c r="F35" s="67"/>
      <c r="G35" s="67"/>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7"/>
      <c r="AK35" s="67"/>
      <c r="AL35" s="67"/>
      <c r="AM35" s="67"/>
      <c r="AN35" s="67"/>
      <c r="AO35" s="67"/>
      <c r="AP35" s="67"/>
      <c r="AQ35" s="67"/>
      <c r="AR35" s="67"/>
      <c r="AS35" s="67"/>
      <c r="AT35" s="67"/>
      <c r="AU35" s="67"/>
      <c r="AV35" s="67"/>
      <c r="AW35" s="80"/>
    </row>
    <row r="36" spans="1:49" ht="5.0999999999999996" customHeight="1" x14ac:dyDescent="0.25">
      <c r="A36" s="89"/>
      <c r="B36" s="227"/>
      <c r="C36" s="227"/>
      <c r="D36" s="227"/>
      <c r="E36" s="227"/>
      <c r="F36" s="227"/>
      <c r="G36" s="227"/>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80"/>
    </row>
    <row r="37" spans="1:49" ht="12.95" customHeight="1" x14ac:dyDescent="0.25">
      <c r="A37" s="89"/>
      <c r="B37" s="181" t="s">
        <v>371</v>
      </c>
      <c r="C37" s="181"/>
      <c r="D37" s="181"/>
      <c r="E37" s="181"/>
      <c r="F37" s="181"/>
      <c r="G37" s="181"/>
      <c r="H37" s="181"/>
      <c r="I37" s="181"/>
      <c r="J37" s="181"/>
      <c r="K37" s="181"/>
      <c r="L37" s="181"/>
      <c r="M37" s="181"/>
      <c r="N37" s="181"/>
      <c r="O37" s="181"/>
      <c r="P37" s="181"/>
      <c r="Q37" s="181"/>
      <c r="R37" s="181"/>
      <c r="S37" s="181"/>
      <c r="T37" s="181"/>
      <c r="U37" s="181"/>
      <c r="V37" s="181"/>
      <c r="W37" s="181"/>
      <c r="X37" s="181"/>
      <c r="Y37" s="181"/>
      <c r="Z37" s="181"/>
      <c r="AA37" s="181"/>
      <c r="AB37" s="181"/>
      <c r="AC37" s="181"/>
      <c r="AD37" s="181"/>
      <c r="AE37" s="181"/>
      <c r="AF37" s="181"/>
      <c r="AG37" s="181"/>
      <c r="AH37" s="181"/>
      <c r="AI37" s="181"/>
      <c r="AJ37" s="181"/>
      <c r="AK37" s="181"/>
      <c r="AL37" s="181"/>
      <c r="AM37" s="181"/>
      <c r="AN37" s="181"/>
      <c r="AO37" s="181"/>
      <c r="AP37" s="181"/>
      <c r="AQ37" s="181"/>
      <c r="AR37" s="181"/>
      <c r="AS37" s="181"/>
      <c r="AT37" s="181"/>
      <c r="AU37" s="181"/>
      <c r="AV37" s="181"/>
      <c r="AW37" s="80"/>
    </row>
    <row r="38" spans="1:49" ht="5.0999999999999996" customHeight="1" x14ac:dyDescent="0.25">
      <c r="A38" s="89"/>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47"/>
      <c r="AL38" s="147"/>
      <c r="AM38" s="147"/>
      <c r="AN38" s="147"/>
      <c r="AO38" s="147"/>
      <c r="AP38" s="147"/>
      <c r="AQ38" s="147"/>
      <c r="AR38" s="147"/>
      <c r="AS38" s="147"/>
      <c r="AT38" s="147"/>
      <c r="AU38" s="147"/>
      <c r="AV38" s="147"/>
      <c r="AW38" s="80"/>
    </row>
    <row r="39" spans="1:49" ht="12.95" customHeight="1" x14ac:dyDescent="0.25">
      <c r="A39" s="89"/>
      <c r="B39" s="61" t="s">
        <v>334</v>
      </c>
      <c r="C39" s="61"/>
      <c r="D39" s="61"/>
      <c r="E39" s="61"/>
      <c r="F39" s="61"/>
      <c r="G39" s="61"/>
      <c r="H39" s="61"/>
      <c r="I39" s="61"/>
      <c r="J39" s="61"/>
      <c r="K39" s="61"/>
      <c r="L39" s="61"/>
      <c r="M39" s="61"/>
      <c r="N39" s="61"/>
      <c r="O39" s="61"/>
      <c r="P39" s="61"/>
      <c r="Q39" s="61"/>
      <c r="R39" s="61"/>
      <c r="S39" s="61"/>
      <c r="T39" s="61"/>
      <c r="U39" s="61"/>
      <c r="V39" s="61"/>
      <c r="W39" s="61"/>
      <c r="X39" s="61"/>
      <c r="Y39" s="61"/>
      <c r="Z39" s="61"/>
      <c r="AA39" s="61"/>
      <c r="AB39" s="61"/>
      <c r="AC39" s="61"/>
      <c r="AD39" s="61"/>
      <c r="AE39" s="61"/>
      <c r="AF39" s="61"/>
      <c r="AG39" s="61"/>
      <c r="AH39" s="61"/>
      <c r="AI39" s="61"/>
      <c r="AJ39" s="61"/>
      <c r="AK39" s="61"/>
      <c r="AL39" s="61"/>
      <c r="AM39" s="61"/>
      <c r="AN39" s="61"/>
      <c r="AO39" s="147"/>
      <c r="AP39" s="327"/>
      <c r="AQ39" s="327"/>
      <c r="AR39" s="327"/>
      <c r="AS39" s="327"/>
      <c r="AT39" s="327"/>
      <c r="AU39" s="327"/>
      <c r="AV39" s="327"/>
      <c r="AW39" s="80"/>
    </row>
    <row r="40" spans="1:49" ht="12.95" customHeight="1" x14ac:dyDescent="0.25">
      <c r="A40" s="89"/>
      <c r="B40" s="61" t="s">
        <v>335</v>
      </c>
      <c r="C40" s="61"/>
      <c r="D40" s="61"/>
      <c r="E40" s="61"/>
      <c r="F40" s="61"/>
      <c r="G40" s="61"/>
      <c r="H40" s="61"/>
      <c r="I40" s="61"/>
      <c r="J40" s="61"/>
      <c r="K40" s="61"/>
      <c r="L40" s="61"/>
      <c r="M40" s="61"/>
      <c r="N40" s="61"/>
      <c r="O40" s="61"/>
      <c r="P40" s="61"/>
      <c r="Q40" s="61"/>
      <c r="R40" s="61"/>
      <c r="S40" s="61"/>
      <c r="T40" s="61"/>
      <c r="U40" s="61"/>
      <c r="V40" s="61"/>
      <c r="W40" s="61"/>
      <c r="X40" s="61"/>
      <c r="Y40" s="61"/>
      <c r="Z40" s="61"/>
      <c r="AA40" s="61"/>
      <c r="AB40" s="61"/>
      <c r="AC40" s="61"/>
      <c r="AD40" s="61"/>
      <c r="AE40" s="61"/>
      <c r="AF40" s="61"/>
      <c r="AG40" s="61"/>
      <c r="AH40" s="61"/>
      <c r="AI40" s="61"/>
      <c r="AJ40" s="61"/>
      <c r="AK40" s="61"/>
      <c r="AL40" s="61"/>
      <c r="AM40" s="61"/>
      <c r="AN40" s="61"/>
      <c r="AO40" s="156"/>
      <c r="AP40" s="327"/>
      <c r="AQ40" s="327"/>
      <c r="AR40" s="327"/>
      <c r="AS40" s="327"/>
      <c r="AT40" s="327"/>
      <c r="AU40" s="327"/>
      <c r="AV40" s="327"/>
      <c r="AW40" s="80"/>
    </row>
    <row r="41" spans="1:49" ht="12.95" customHeight="1" x14ac:dyDescent="0.25">
      <c r="A41" s="89"/>
      <c r="B41" s="61" t="s">
        <v>156</v>
      </c>
      <c r="C41" s="61"/>
      <c r="D41" s="61"/>
      <c r="E41" s="61"/>
      <c r="F41" s="61"/>
      <c r="G41" s="61"/>
      <c r="H41" s="61"/>
      <c r="I41" s="61"/>
      <c r="J41" s="61"/>
      <c r="K41" s="61"/>
      <c r="L41" s="61"/>
      <c r="M41" s="61"/>
      <c r="N41" s="61"/>
      <c r="O41" s="61"/>
      <c r="P41" s="61"/>
      <c r="Q41" s="61"/>
      <c r="R41" s="61"/>
      <c r="S41" s="61"/>
      <c r="T41" s="61"/>
      <c r="U41" s="61"/>
      <c r="V41" s="61"/>
      <c r="W41" s="61"/>
      <c r="X41" s="61"/>
      <c r="Y41" s="61"/>
      <c r="Z41" s="61"/>
      <c r="AA41" s="61"/>
      <c r="AB41" s="61"/>
      <c r="AC41" s="61"/>
      <c r="AD41" s="61"/>
      <c r="AE41" s="61"/>
      <c r="AF41" s="61"/>
      <c r="AG41" s="61"/>
      <c r="AH41" s="61"/>
      <c r="AI41" s="61"/>
      <c r="AJ41" s="61"/>
      <c r="AK41" s="61"/>
      <c r="AL41" s="61"/>
      <c r="AM41" s="61"/>
      <c r="AN41" s="61"/>
      <c r="AO41" s="147"/>
      <c r="AP41" s="327"/>
      <c r="AQ41" s="327"/>
      <c r="AR41" s="327"/>
      <c r="AS41" s="327"/>
      <c r="AT41" s="327"/>
      <c r="AU41" s="327"/>
      <c r="AV41" s="327"/>
      <c r="AW41" s="80"/>
    </row>
    <row r="42" spans="1:49" ht="12.95" customHeight="1" x14ac:dyDescent="0.25">
      <c r="A42" s="89"/>
      <c r="B42" s="61" t="s">
        <v>157</v>
      </c>
      <c r="C42" s="61"/>
      <c r="D42" s="61"/>
      <c r="E42" s="61"/>
      <c r="F42" s="61"/>
      <c r="G42" s="61"/>
      <c r="H42" s="61"/>
      <c r="I42" s="61"/>
      <c r="J42" s="61"/>
      <c r="K42" s="61"/>
      <c r="L42" s="61"/>
      <c r="M42" s="61"/>
      <c r="N42" s="61"/>
      <c r="O42" s="61"/>
      <c r="P42" s="61"/>
      <c r="Q42" s="61"/>
      <c r="R42" s="61"/>
      <c r="S42" s="61"/>
      <c r="T42" s="61"/>
      <c r="U42" s="61"/>
      <c r="V42" s="61"/>
      <c r="W42" s="61"/>
      <c r="X42" s="61"/>
      <c r="Y42" s="61"/>
      <c r="Z42" s="61"/>
      <c r="AA42" s="61"/>
      <c r="AB42" s="61"/>
      <c r="AC42" s="61"/>
      <c r="AD42" s="61"/>
      <c r="AE42" s="61"/>
      <c r="AF42" s="61"/>
      <c r="AG42" s="61"/>
      <c r="AH42" s="61"/>
      <c r="AI42" s="61"/>
      <c r="AJ42" s="61"/>
      <c r="AK42" s="61"/>
      <c r="AL42" s="61"/>
      <c r="AM42" s="61"/>
      <c r="AN42" s="61"/>
      <c r="AO42" s="147"/>
      <c r="AP42" s="327"/>
      <c r="AQ42" s="327"/>
      <c r="AR42" s="327"/>
      <c r="AS42" s="327"/>
      <c r="AT42" s="327"/>
      <c r="AU42" s="327"/>
      <c r="AV42" s="327"/>
      <c r="AW42" s="80"/>
    </row>
    <row r="43" spans="1:49" ht="12.95" customHeight="1" x14ac:dyDescent="0.25">
      <c r="A43" s="89"/>
      <c r="B43" s="61" t="s">
        <v>408</v>
      </c>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1"/>
      <c r="AI43" s="61"/>
      <c r="AJ43" s="61"/>
      <c r="AK43" s="61"/>
      <c r="AL43" s="61"/>
      <c r="AM43" s="61"/>
      <c r="AN43" s="61"/>
      <c r="AO43" s="147"/>
      <c r="AP43" s="327"/>
      <c r="AQ43" s="327"/>
      <c r="AR43" s="327"/>
      <c r="AS43" s="327"/>
      <c r="AT43" s="327"/>
      <c r="AU43" s="327"/>
      <c r="AV43" s="327"/>
      <c r="AW43" s="80"/>
    </row>
    <row r="44" spans="1:49" ht="12.95" customHeight="1" x14ac:dyDescent="0.25">
      <c r="A44" s="89"/>
      <c r="B44" s="79" t="s">
        <v>223</v>
      </c>
      <c r="C44" s="79"/>
      <c r="D44" s="79"/>
      <c r="E44" s="79"/>
      <c r="F44" s="79"/>
      <c r="G44" s="79"/>
      <c r="H44" s="79"/>
      <c r="I44" s="79"/>
      <c r="J44" s="79"/>
      <c r="K44" s="79"/>
      <c r="L44" s="79"/>
      <c r="M44" s="79"/>
      <c r="N44" s="79"/>
      <c r="O44" s="79"/>
      <c r="P44" s="79"/>
      <c r="Q44" s="79"/>
      <c r="R44" s="79"/>
      <c r="S44" s="79"/>
      <c r="T44" s="79"/>
      <c r="U44" s="79"/>
      <c r="V44" s="79"/>
      <c r="W44" s="79"/>
      <c r="X44" s="79"/>
      <c r="Y44" s="79"/>
      <c r="Z44" s="79"/>
      <c r="AA44" s="79"/>
      <c r="AB44" s="79"/>
      <c r="AC44" s="79"/>
      <c r="AD44" s="79"/>
      <c r="AE44" s="79"/>
      <c r="AF44" s="79"/>
      <c r="AG44" s="79"/>
      <c r="AH44" s="79"/>
      <c r="AI44" s="79"/>
      <c r="AJ44" s="79"/>
      <c r="AK44" s="79"/>
      <c r="AL44" s="79"/>
      <c r="AM44" s="79"/>
      <c r="AN44" s="79"/>
      <c r="AO44" s="147"/>
      <c r="AP44" s="327"/>
      <c r="AQ44" s="327"/>
      <c r="AR44" s="327"/>
      <c r="AS44" s="327"/>
      <c r="AT44" s="327"/>
      <c r="AU44" s="327"/>
      <c r="AV44" s="327"/>
      <c r="AW44" s="80"/>
    </row>
    <row r="45" spans="1:49" ht="12.95" customHeight="1" x14ac:dyDescent="0.25">
      <c r="A45" s="89"/>
      <c r="B45" s="79" t="s">
        <v>336</v>
      </c>
      <c r="C45" s="79"/>
      <c r="D45" s="79"/>
      <c r="E45" s="79"/>
      <c r="F45" s="79"/>
      <c r="G45" s="79"/>
      <c r="H45" s="79"/>
      <c r="I45" s="7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147"/>
      <c r="AP45" s="327"/>
      <c r="AQ45" s="327"/>
      <c r="AR45" s="327"/>
      <c r="AS45" s="327"/>
      <c r="AT45" s="327"/>
      <c r="AU45" s="327"/>
      <c r="AV45" s="327"/>
      <c r="AW45" s="80"/>
    </row>
    <row r="46" spans="1:49" ht="12.95" customHeight="1" x14ac:dyDescent="0.25">
      <c r="A46" s="89"/>
      <c r="B46" s="79" t="s">
        <v>337</v>
      </c>
      <c r="C46" s="79"/>
      <c r="D46" s="79"/>
      <c r="E46" s="79"/>
      <c r="F46" s="79"/>
      <c r="G46" s="79"/>
      <c r="H46" s="79"/>
      <c r="I46" s="7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147"/>
      <c r="AP46" s="327"/>
      <c r="AQ46" s="327"/>
      <c r="AR46" s="327"/>
      <c r="AS46" s="327"/>
      <c r="AT46" s="327"/>
      <c r="AU46" s="327"/>
      <c r="AV46" s="327"/>
      <c r="AW46" s="80"/>
    </row>
    <row r="47" spans="1:49" ht="12.95" customHeight="1" x14ac:dyDescent="0.25">
      <c r="A47" s="89"/>
      <c r="B47" s="228" t="s">
        <v>361</v>
      </c>
      <c r="C47" s="228"/>
      <c r="D47" s="228"/>
      <c r="E47" s="228"/>
      <c r="F47" s="228"/>
      <c r="G47" s="228"/>
      <c r="H47" s="228"/>
      <c r="I47" s="228"/>
      <c r="J47" s="228"/>
      <c r="K47" s="228"/>
      <c r="L47" s="228"/>
      <c r="M47" s="228"/>
      <c r="N47" s="228"/>
      <c r="O47" s="228"/>
      <c r="P47" s="228"/>
      <c r="Q47" s="228"/>
      <c r="R47" s="228"/>
      <c r="S47" s="228"/>
      <c r="T47" s="228"/>
      <c r="U47" s="228"/>
      <c r="V47" s="228"/>
      <c r="W47" s="228"/>
      <c r="X47" s="228"/>
      <c r="Y47" s="228"/>
      <c r="Z47" s="228"/>
      <c r="AA47" s="228"/>
      <c r="AB47" s="228"/>
      <c r="AC47" s="228"/>
      <c r="AD47" s="228"/>
      <c r="AE47" s="228"/>
      <c r="AF47" s="228"/>
      <c r="AG47" s="228"/>
      <c r="AH47" s="228"/>
      <c r="AI47" s="228"/>
      <c r="AJ47" s="228"/>
      <c r="AK47" s="228"/>
      <c r="AL47" s="228"/>
      <c r="AM47" s="228"/>
      <c r="AN47" s="228"/>
      <c r="AO47" s="227"/>
      <c r="AP47" s="327"/>
      <c r="AQ47" s="327"/>
      <c r="AR47" s="327"/>
      <c r="AS47" s="327"/>
      <c r="AT47" s="327"/>
      <c r="AU47" s="327"/>
      <c r="AV47" s="327"/>
      <c r="AW47" s="80"/>
    </row>
    <row r="48" spans="1:49" ht="12.95" customHeight="1" x14ac:dyDescent="0.2">
      <c r="A48" s="89"/>
      <c r="B48" s="232" t="s">
        <v>407</v>
      </c>
      <c r="C48" s="233"/>
      <c r="D48" s="233"/>
      <c r="E48" s="233"/>
      <c r="F48" s="233"/>
      <c r="G48" s="233"/>
      <c r="H48" s="233"/>
      <c r="I48" s="233"/>
      <c r="J48" s="233"/>
      <c r="K48" s="233"/>
      <c r="L48" s="233"/>
      <c r="M48" s="233"/>
      <c r="N48" s="233"/>
      <c r="O48" s="233"/>
      <c r="P48" s="233"/>
      <c r="Q48" s="233"/>
      <c r="R48" s="233"/>
      <c r="S48" s="233"/>
      <c r="T48" s="233"/>
      <c r="U48" s="233"/>
      <c r="V48" s="233"/>
      <c r="W48" s="233"/>
      <c r="X48" s="233"/>
      <c r="Y48" s="233"/>
      <c r="Z48" s="233"/>
      <c r="AA48" s="233"/>
      <c r="AB48" s="233"/>
      <c r="AC48" s="233"/>
      <c r="AD48" s="233"/>
      <c r="AE48" s="233"/>
      <c r="AF48" s="233"/>
      <c r="AG48" s="233"/>
      <c r="AH48" s="233"/>
      <c r="AI48" s="233"/>
      <c r="AJ48" s="233"/>
      <c r="AK48" s="233"/>
      <c r="AL48" s="233"/>
      <c r="AM48" s="233"/>
      <c r="AN48" s="233"/>
      <c r="AO48" s="233"/>
      <c r="AP48" s="329">
        <f>SUM(AP39:AV47)</f>
        <v>0</v>
      </c>
      <c r="AQ48" s="329"/>
      <c r="AR48" s="329"/>
      <c r="AS48" s="329"/>
      <c r="AT48" s="329"/>
      <c r="AU48" s="329"/>
      <c r="AV48" s="329"/>
      <c r="AW48" s="80"/>
    </row>
    <row r="49" spans="1:49" ht="5.0999999999999996" customHeight="1" x14ac:dyDescent="0.25">
      <c r="A49" s="89"/>
      <c r="B49" s="67"/>
      <c r="C49" s="67"/>
      <c r="D49" s="67"/>
      <c r="E49" s="67"/>
      <c r="F49" s="67"/>
      <c r="G49" s="67"/>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7"/>
      <c r="AP49" s="67"/>
      <c r="AQ49" s="67"/>
      <c r="AR49" s="67"/>
      <c r="AS49" s="67"/>
      <c r="AT49" s="67"/>
      <c r="AU49" s="67"/>
      <c r="AV49" s="67"/>
      <c r="AW49" s="80"/>
    </row>
    <row r="50" spans="1:49" ht="5.0999999999999996" customHeight="1" x14ac:dyDescent="0.25">
      <c r="A50" s="89"/>
      <c r="B50" s="64"/>
      <c r="C50" s="64"/>
      <c r="D50" s="64"/>
      <c r="E50" s="64"/>
      <c r="F50" s="64"/>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4"/>
      <c r="AM50" s="64"/>
      <c r="AN50" s="64"/>
      <c r="AO50" s="64"/>
      <c r="AP50" s="64"/>
      <c r="AQ50" s="64"/>
      <c r="AR50" s="64"/>
      <c r="AS50" s="64"/>
      <c r="AT50" s="64"/>
      <c r="AU50" s="64"/>
      <c r="AV50" s="64"/>
      <c r="AW50" s="80"/>
    </row>
    <row r="51" spans="1:49" ht="12.95" customHeight="1" x14ac:dyDescent="0.25">
      <c r="A51" s="89"/>
      <c r="B51" s="181" t="s">
        <v>356</v>
      </c>
      <c r="C51" s="181"/>
      <c r="D51" s="181"/>
      <c r="E51" s="181"/>
      <c r="F51" s="181"/>
      <c r="G51" s="181"/>
      <c r="H51" s="181"/>
      <c r="I51" s="181"/>
      <c r="J51" s="181"/>
      <c r="K51" s="181"/>
      <c r="L51" s="181"/>
      <c r="M51" s="181"/>
      <c r="N51" s="181"/>
      <c r="O51" s="181"/>
      <c r="P51" s="181"/>
      <c r="Q51" s="181"/>
      <c r="R51" s="181"/>
      <c r="S51" s="181"/>
      <c r="T51" s="181"/>
      <c r="U51" s="181"/>
      <c r="V51" s="181"/>
      <c r="W51" s="181"/>
      <c r="X51" s="181"/>
      <c r="Y51" s="181"/>
      <c r="Z51" s="181"/>
      <c r="AA51" s="181"/>
      <c r="AB51" s="181"/>
      <c r="AC51" s="181"/>
      <c r="AD51" s="181"/>
      <c r="AE51" s="181"/>
      <c r="AF51" s="181"/>
      <c r="AG51" s="181"/>
      <c r="AH51" s="181"/>
      <c r="AI51" s="181"/>
      <c r="AJ51" s="181"/>
      <c r="AK51" s="181"/>
      <c r="AL51" s="181"/>
      <c r="AM51" s="181"/>
      <c r="AN51" s="181"/>
      <c r="AO51" s="181"/>
      <c r="AP51" s="326">
        <f>AP48-AP34</f>
        <v>0</v>
      </c>
      <c r="AQ51" s="326"/>
      <c r="AR51" s="326"/>
      <c r="AS51" s="326"/>
      <c r="AT51" s="326"/>
      <c r="AU51" s="326"/>
      <c r="AV51" s="326"/>
      <c r="AW51" s="80"/>
    </row>
    <row r="52" spans="1:49" ht="5.0999999999999996" customHeight="1" x14ac:dyDescent="0.25">
      <c r="A52" s="90"/>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c r="AN52" s="67"/>
      <c r="AO52" s="67"/>
      <c r="AP52" s="67"/>
      <c r="AQ52" s="67"/>
      <c r="AR52" s="67"/>
      <c r="AS52" s="67"/>
      <c r="AT52" s="67"/>
      <c r="AU52" s="67"/>
      <c r="AV52" s="67"/>
      <c r="AW52" s="91"/>
    </row>
    <row r="53" spans="1:49" ht="5.0999999999999996" customHeight="1" x14ac:dyDescent="0.25">
      <c r="A53" s="227"/>
      <c r="AW53" s="227"/>
    </row>
    <row r="54" spans="1:49" ht="5.0999999999999996" customHeight="1" x14ac:dyDescent="0.25">
      <c r="A54" s="87"/>
      <c r="B54" s="64"/>
      <c r="C54" s="64"/>
      <c r="D54" s="64"/>
      <c r="E54" s="64"/>
      <c r="F54" s="64"/>
      <c r="G54" s="64"/>
      <c r="H54" s="64"/>
      <c r="I54" s="64"/>
      <c r="J54" s="64"/>
      <c r="K54" s="64"/>
      <c r="L54" s="64"/>
      <c r="M54" s="64"/>
      <c r="N54" s="64"/>
      <c r="O54" s="64"/>
      <c r="P54" s="64"/>
      <c r="Q54" s="64"/>
      <c r="R54" s="64"/>
      <c r="S54" s="64"/>
      <c r="T54" s="64"/>
      <c r="U54" s="64"/>
      <c r="V54" s="64"/>
      <c r="W54" s="64"/>
      <c r="X54" s="64"/>
      <c r="Y54" s="64"/>
      <c r="Z54" s="64"/>
      <c r="AA54" s="64"/>
      <c r="AB54" s="64"/>
      <c r="AC54" s="64"/>
      <c r="AD54" s="64"/>
      <c r="AE54" s="64"/>
      <c r="AF54" s="64"/>
      <c r="AG54" s="64"/>
      <c r="AH54" s="64"/>
      <c r="AI54" s="64"/>
      <c r="AJ54" s="64"/>
      <c r="AK54" s="64"/>
      <c r="AL54" s="64"/>
      <c r="AM54" s="64"/>
      <c r="AN54" s="64"/>
      <c r="AO54" s="64"/>
      <c r="AP54" s="64"/>
      <c r="AQ54" s="64"/>
      <c r="AR54" s="64"/>
      <c r="AS54" s="64"/>
      <c r="AT54" s="64"/>
      <c r="AU54" s="64"/>
      <c r="AV54" s="64"/>
      <c r="AW54" s="88"/>
    </row>
    <row r="55" spans="1:49" ht="12.95" customHeight="1" x14ac:dyDescent="0.25">
      <c r="A55" s="89"/>
      <c r="B55" s="181" t="s">
        <v>150</v>
      </c>
      <c r="C55" s="181"/>
      <c r="D55" s="181"/>
      <c r="E55" s="181"/>
      <c r="F55" s="181"/>
      <c r="G55" s="181"/>
      <c r="H55" s="181"/>
      <c r="I55" s="181"/>
      <c r="J55" s="181"/>
      <c r="K55" s="181"/>
      <c r="L55" s="181"/>
      <c r="M55" s="181"/>
      <c r="N55" s="181"/>
      <c r="O55" s="181"/>
      <c r="P55" s="181"/>
      <c r="Q55" s="181"/>
      <c r="R55" s="181"/>
      <c r="S55" s="181"/>
      <c r="T55" s="181"/>
      <c r="U55" s="181"/>
      <c r="V55" s="181"/>
      <c r="W55" s="181"/>
      <c r="X55" s="181"/>
      <c r="Y55" s="181"/>
      <c r="Z55" s="181"/>
      <c r="AA55" s="181"/>
      <c r="AB55" s="181"/>
      <c r="AC55" s="181"/>
      <c r="AD55" s="181"/>
      <c r="AE55" s="181"/>
      <c r="AF55" s="181"/>
      <c r="AG55" s="181"/>
      <c r="AH55" s="181"/>
      <c r="AI55" s="181"/>
      <c r="AJ55" s="181"/>
      <c r="AK55" s="181"/>
      <c r="AL55" s="181"/>
      <c r="AM55" s="181"/>
      <c r="AN55" s="181"/>
      <c r="AO55" s="181"/>
      <c r="AP55" s="181"/>
      <c r="AQ55" s="181"/>
      <c r="AR55" s="181"/>
      <c r="AS55" s="181"/>
      <c r="AT55" s="181"/>
      <c r="AU55" s="181"/>
      <c r="AV55" s="181"/>
      <c r="AW55" s="80"/>
    </row>
    <row r="56" spans="1:49" ht="5.0999999999999996" customHeight="1" x14ac:dyDescent="0.25">
      <c r="A56" s="89"/>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80"/>
    </row>
    <row r="57" spans="1:49" ht="12.75" customHeight="1" x14ac:dyDescent="0.25">
      <c r="A57" s="89"/>
      <c r="B57" s="250"/>
      <c r="C57" s="251"/>
      <c r="D57" s="251"/>
      <c r="E57" s="251"/>
      <c r="F57" s="251"/>
      <c r="G57" s="251"/>
      <c r="H57" s="251"/>
      <c r="I57" s="251"/>
      <c r="J57" s="251"/>
      <c r="K57" s="251"/>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1"/>
      <c r="AO57" s="251"/>
      <c r="AP57" s="251"/>
      <c r="AQ57" s="251"/>
      <c r="AR57" s="251"/>
      <c r="AS57" s="251"/>
      <c r="AT57" s="251"/>
      <c r="AU57" s="251"/>
      <c r="AV57" s="252"/>
      <c r="AW57" s="80"/>
    </row>
    <row r="58" spans="1:49" ht="12.95" customHeight="1" x14ac:dyDescent="0.25">
      <c r="A58" s="89"/>
      <c r="B58" s="253"/>
      <c r="C58" s="254"/>
      <c r="D58" s="254"/>
      <c r="E58" s="254"/>
      <c r="F58" s="254"/>
      <c r="G58" s="254"/>
      <c r="H58" s="254"/>
      <c r="I58" s="254"/>
      <c r="J58" s="254"/>
      <c r="K58" s="254"/>
      <c r="L58" s="254"/>
      <c r="M58" s="254"/>
      <c r="N58" s="254"/>
      <c r="O58" s="254"/>
      <c r="P58" s="254"/>
      <c r="Q58" s="254"/>
      <c r="R58" s="254"/>
      <c r="S58" s="254"/>
      <c r="T58" s="254"/>
      <c r="U58" s="254"/>
      <c r="V58" s="254"/>
      <c r="W58" s="254"/>
      <c r="X58" s="254"/>
      <c r="Y58" s="254"/>
      <c r="Z58" s="254"/>
      <c r="AA58" s="254"/>
      <c r="AB58" s="254"/>
      <c r="AC58" s="254"/>
      <c r="AD58" s="254"/>
      <c r="AE58" s="254"/>
      <c r="AF58" s="254"/>
      <c r="AG58" s="254"/>
      <c r="AH58" s="254"/>
      <c r="AI58" s="254"/>
      <c r="AJ58" s="254"/>
      <c r="AK58" s="254"/>
      <c r="AL58" s="254"/>
      <c r="AM58" s="254"/>
      <c r="AN58" s="254"/>
      <c r="AO58" s="254"/>
      <c r="AP58" s="254"/>
      <c r="AQ58" s="254"/>
      <c r="AR58" s="254"/>
      <c r="AS58" s="254"/>
      <c r="AT58" s="254"/>
      <c r="AU58" s="254"/>
      <c r="AV58" s="255"/>
      <c r="AW58" s="80"/>
    </row>
    <row r="59" spans="1:49" ht="12.95" customHeight="1" x14ac:dyDescent="0.25">
      <c r="A59" s="89"/>
      <c r="B59" s="253"/>
      <c r="C59" s="254"/>
      <c r="D59" s="254"/>
      <c r="E59" s="254"/>
      <c r="F59" s="254"/>
      <c r="G59" s="254"/>
      <c r="H59" s="254"/>
      <c r="I59" s="254"/>
      <c r="J59" s="254"/>
      <c r="K59" s="254"/>
      <c r="L59" s="254"/>
      <c r="M59" s="254"/>
      <c r="N59" s="254"/>
      <c r="O59" s="254"/>
      <c r="P59" s="254"/>
      <c r="Q59" s="254"/>
      <c r="R59" s="254"/>
      <c r="S59" s="254"/>
      <c r="T59" s="254"/>
      <c r="U59" s="254"/>
      <c r="V59" s="254"/>
      <c r="W59" s="254"/>
      <c r="X59" s="254"/>
      <c r="Y59" s="254"/>
      <c r="Z59" s="254"/>
      <c r="AA59" s="254"/>
      <c r="AB59" s="254"/>
      <c r="AC59" s="254"/>
      <c r="AD59" s="254"/>
      <c r="AE59" s="254"/>
      <c r="AF59" s="254"/>
      <c r="AG59" s="254"/>
      <c r="AH59" s="254"/>
      <c r="AI59" s="254"/>
      <c r="AJ59" s="254"/>
      <c r="AK59" s="254"/>
      <c r="AL59" s="254"/>
      <c r="AM59" s="254"/>
      <c r="AN59" s="254"/>
      <c r="AO59" s="254"/>
      <c r="AP59" s="254"/>
      <c r="AQ59" s="254"/>
      <c r="AR59" s="254"/>
      <c r="AS59" s="254"/>
      <c r="AT59" s="254"/>
      <c r="AU59" s="254"/>
      <c r="AV59" s="255"/>
      <c r="AW59" s="80"/>
    </row>
    <row r="60" spans="1:49" ht="12.95" customHeight="1" x14ac:dyDescent="0.25">
      <c r="A60" s="89"/>
      <c r="B60" s="256"/>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c r="AA60" s="257"/>
      <c r="AB60" s="257"/>
      <c r="AC60" s="257"/>
      <c r="AD60" s="257"/>
      <c r="AE60" s="257"/>
      <c r="AF60" s="257"/>
      <c r="AG60" s="257"/>
      <c r="AH60" s="257"/>
      <c r="AI60" s="257"/>
      <c r="AJ60" s="257"/>
      <c r="AK60" s="257"/>
      <c r="AL60" s="257"/>
      <c r="AM60" s="257"/>
      <c r="AN60" s="257"/>
      <c r="AO60" s="257"/>
      <c r="AP60" s="257"/>
      <c r="AQ60" s="257"/>
      <c r="AR60" s="257"/>
      <c r="AS60" s="257"/>
      <c r="AT60" s="257"/>
      <c r="AU60" s="257"/>
      <c r="AV60" s="258"/>
      <c r="AW60" s="80"/>
    </row>
    <row r="61" spans="1:49" ht="5.0999999999999996" customHeight="1" x14ac:dyDescent="0.25">
      <c r="A61" s="90"/>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91"/>
    </row>
  </sheetData>
  <sheetProtection algorithmName="SHA-512" hashValue="02KK2bsr1GVD5wfV4Rz6foYulXFZVWfVF5hFL6rglxrPSgB7gAoQicvrLCbbPnESqQzEyoeDyKBVkvl+No0Fxw==" saltValue="sgwG6wl19Yz+snKz8Ks4RA==" spinCount="100000" sheet="1" objects="1" scenarios="1"/>
  <mergeCells count="29">
    <mergeCell ref="AP48:AV48"/>
    <mergeCell ref="B57:AV60"/>
    <mergeCell ref="AP51:AV51"/>
    <mergeCell ref="AP45:AV45"/>
    <mergeCell ref="AP46:AV46"/>
    <mergeCell ref="AP47:AV47"/>
    <mergeCell ref="AP44:AV44"/>
    <mergeCell ref="AP28:AV28"/>
    <mergeCell ref="AP29:AV29"/>
    <mergeCell ref="AP32:AV32"/>
    <mergeCell ref="AP22:AV22"/>
    <mergeCell ref="AP23:AV23"/>
    <mergeCell ref="AP24:AV24"/>
    <mergeCell ref="AP25:AV25"/>
    <mergeCell ref="AP26:AV26"/>
    <mergeCell ref="AP27:AV27"/>
    <mergeCell ref="AP34:AV34"/>
    <mergeCell ref="AP39:AV39"/>
    <mergeCell ref="AP41:AV41"/>
    <mergeCell ref="AP42:AV42"/>
    <mergeCell ref="AP43:AV43"/>
    <mergeCell ref="AP31:AV31"/>
    <mergeCell ref="B14:AV16"/>
    <mergeCell ref="Z1:AW1"/>
    <mergeCell ref="Z2:AW2"/>
    <mergeCell ref="A6:AW6"/>
    <mergeCell ref="AP40:AV40"/>
    <mergeCell ref="AP30:AV30"/>
    <mergeCell ref="AP33:AV33"/>
  </mergeCells>
  <conditionalFormatting sqref="AP22:AV33">
    <cfRule type="cellIs" dxfId="1" priority="3" operator="equal">
      <formula>""</formula>
    </cfRule>
  </conditionalFormatting>
  <conditionalFormatting sqref="AP39:AV47">
    <cfRule type="cellIs" dxfId="0" priority="1" operator="equal">
      <formula>""</formula>
    </cfRule>
  </conditionalFormatting>
  <printOptions horizontalCentered="1"/>
  <pageMargins left="0.31496062992125984" right="0.31496062992125984" top="0.31496062992125984" bottom="0.19685039370078741" header="0" footer="0.19685039370078741"/>
  <pageSetup paperSize="9" fitToHeight="0" orientation="portrait" r:id="rId1"/>
  <headerFooter>
    <oddFooter>Seite &amp;P von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00B0F0"/>
    <pageSetUpPr fitToPage="1"/>
  </sheetPr>
  <dimension ref="A1:XFD121"/>
  <sheetViews>
    <sheetView zoomScale="125" zoomScaleNormal="125" workbookViewId="0">
      <selection activeCell="AL5" sqref="AL5"/>
    </sheetView>
  </sheetViews>
  <sheetFormatPr baseColWidth="10" defaultColWidth="0" defaultRowHeight="9.9499999999999993" customHeight="1" x14ac:dyDescent="0.15"/>
  <cols>
    <col min="1" max="2" width="0.85546875" style="8" customWidth="1"/>
    <col min="3" max="3" width="2.5703125" style="8" customWidth="1"/>
    <col min="4" max="49" width="1.7109375" style="8" customWidth="1"/>
    <col min="50" max="50" width="1.140625" style="21" customWidth="1"/>
    <col min="51" max="51" width="0" style="8" hidden="1" customWidth="1"/>
    <col min="52" max="16384" width="1.7109375" style="8" hidden="1"/>
  </cols>
  <sheetData>
    <row r="1" spans="1:16384" s="1" customFormat="1" ht="9.75" customHeight="1" x14ac:dyDescent="0.25">
      <c r="A1" s="32"/>
      <c r="B1" s="31"/>
      <c r="C1" s="31"/>
      <c r="D1" s="31"/>
      <c r="E1" s="31"/>
      <c r="F1" s="31"/>
      <c r="G1" s="31"/>
      <c r="H1" s="31"/>
      <c r="I1" s="31"/>
      <c r="J1" s="31"/>
      <c r="K1" s="31"/>
      <c r="L1" s="31"/>
      <c r="M1" s="31"/>
      <c r="N1" s="31"/>
      <c r="O1" s="31"/>
      <c r="P1" s="31"/>
      <c r="Q1" s="31"/>
      <c r="R1" s="31"/>
      <c r="S1" s="31"/>
      <c r="T1" s="31"/>
      <c r="U1" s="31"/>
      <c r="V1" s="31"/>
      <c r="W1" s="31"/>
      <c r="X1" s="31"/>
      <c r="Y1" s="31"/>
      <c r="Z1" s="240" t="s">
        <v>443</v>
      </c>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34"/>
    </row>
    <row r="2" spans="1:16384" ht="9.75" customHeight="1" x14ac:dyDescent="0.15">
      <c r="A2" s="32"/>
      <c r="B2" s="31"/>
      <c r="C2" s="31"/>
      <c r="D2" s="31"/>
      <c r="E2" s="31"/>
      <c r="F2" s="31"/>
      <c r="G2" s="31"/>
      <c r="H2" s="31"/>
      <c r="I2" s="31"/>
      <c r="J2" s="31"/>
      <c r="K2" s="31"/>
      <c r="L2" s="31"/>
      <c r="M2" s="31"/>
      <c r="N2" s="31"/>
      <c r="O2" s="31"/>
      <c r="P2" s="31"/>
      <c r="Q2" s="31"/>
      <c r="R2" s="31"/>
      <c r="S2" s="31"/>
      <c r="T2" s="31"/>
      <c r="U2" s="31"/>
      <c r="V2" s="31"/>
      <c r="W2" s="31"/>
      <c r="X2" s="31"/>
      <c r="Y2" s="31"/>
      <c r="Z2" s="241" t="s">
        <v>293</v>
      </c>
      <c r="AA2" s="241"/>
      <c r="AB2" s="241"/>
      <c r="AC2" s="241"/>
      <c r="AD2" s="241"/>
      <c r="AE2" s="241"/>
      <c r="AF2" s="241"/>
      <c r="AG2" s="241"/>
      <c r="AH2" s="241"/>
      <c r="AI2" s="241"/>
      <c r="AJ2" s="241"/>
      <c r="AK2" s="241"/>
      <c r="AL2" s="241"/>
      <c r="AM2" s="241"/>
      <c r="AN2" s="241"/>
      <c r="AO2" s="241"/>
      <c r="AP2" s="241"/>
      <c r="AQ2" s="241"/>
      <c r="AR2" s="241"/>
      <c r="AS2" s="241"/>
      <c r="AT2" s="241"/>
      <c r="AU2" s="241"/>
      <c r="AV2" s="241"/>
      <c r="AW2" s="241"/>
    </row>
    <row r="3" spans="1:16384" ht="9.75" customHeight="1" x14ac:dyDescent="0.15">
      <c r="A3" s="32"/>
      <c r="B3" s="31"/>
      <c r="C3" s="31"/>
      <c r="D3" s="31"/>
      <c r="E3" s="31"/>
      <c r="F3" s="31"/>
      <c r="G3" s="31"/>
      <c r="H3" s="31"/>
      <c r="I3" s="31"/>
      <c r="J3" s="31"/>
      <c r="K3" s="31"/>
      <c r="L3" s="31"/>
      <c r="M3" s="31"/>
      <c r="N3" s="31"/>
      <c r="O3" s="31"/>
      <c r="P3" s="31"/>
      <c r="Q3" s="31"/>
      <c r="R3" s="31"/>
      <c r="S3" s="31"/>
      <c r="T3" s="31"/>
      <c r="U3" s="31"/>
      <c r="V3" s="31"/>
      <c r="W3" s="31"/>
      <c r="X3" s="31"/>
      <c r="Y3" s="31"/>
      <c r="Z3" s="31" t="s">
        <v>294</v>
      </c>
      <c r="AA3" s="31"/>
      <c r="AB3" s="31"/>
      <c r="AC3" s="31"/>
      <c r="AD3" s="31"/>
      <c r="AE3" s="31"/>
      <c r="AF3" s="31"/>
      <c r="AG3" s="31"/>
      <c r="AH3" s="31"/>
      <c r="AI3" s="31"/>
      <c r="AJ3" s="31"/>
      <c r="AK3" s="31"/>
      <c r="AL3" s="31"/>
      <c r="AM3" s="31"/>
      <c r="AN3" s="31"/>
      <c r="AO3" s="31"/>
      <c r="AP3" s="31"/>
      <c r="AQ3" s="31"/>
      <c r="AR3" s="31"/>
      <c r="AS3" s="31"/>
      <c r="AT3" s="31"/>
      <c r="AU3" s="31"/>
      <c r="AV3" s="31"/>
    </row>
    <row r="4" spans="1:16384" s="2" customFormat="1" ht="9.9499999999999993" customHeight="1" x14ac:dyDescent="0.15">
      <c r="A4" s="44"/>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8"/>
      <c r="AX4" s="21"/>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pans="1:16384" s="2" customFormat="1" ht="18.75" customHeight="1" x14ac:dyDescent="0.15">
      <c r="A5" s="44"/>
      <c r="B5" s="24"/>
      <c r="C5" s="24"/>
      <c r="D5" s="24"/>
      <c r="E5" s="24"/>
      <c r="F5" s="24"/>
      <c r="G5" s="24"/>
      <c r="H5" s="24"/>
      <c r="I5" s="24"/>
      <c r="J5" s="24"/>
      <c r="K5" s="24"/>
      <c r="L5" s="24"/>
      <c r="M5" s="24"/>
      <c r="N5" s="24"/>
      <c r="O5" s="24"/>
      <c r="P5" s="24"/>
      <c r="Q5" s="24"/>
      <c r="R5" s="24"/>
      <c r="S5" s="24"/>
      <c r="T5" s="24"/>
      <c r="U5" s="24"/>
      <c r="V5" s="24"/>
      <c r="W5" s="24"/>
      <c r="X5" s="24"/>
      <c r="Y5" s="24"/>
      <c r="Z5" s="24"/>
      <c r="AA5" s="30"/>
      <c r="AB5" s="30"/>
      <c r="AC5" s="30"/>
      <c r="AD5" s="30"/>
      <c r="AE5" s="30"/>
      <c r="AF5" s="30"/>
      <c r="AG5" s="30"/>
      <c r="AH5" s="30"/>
      <c r="AI5" s="30"/>
      <c r="AJ5" s="30"/>
      <c r="AK5" s="30"/>
      <c r="AL5" s="30"/>
      <c r="AM5" s="30"/>
      <c r="AN5" s="30"/>
      <c r="AO5" s="30"/>
      <c r="AP5" s="30"/>
      <c r="AQ5" s="30"/>
      <c r="AR5" s="30"/>
      <c r="AS5" s="30"/>
      <c r="AT5" s="30"/>
      <c r="AU5" s="30"/>
      <c r="AV5" s="30"/>
      <c r="AW5" s="8"/>
      <c r="AX5" s="21"/>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pans="1:16384" s="187" customFormat="1" ht="20.45" customHeight="1" x14ac:dyDescent="0.15">
      <c r="A6" s="184"/>
      <c r="B6" s="184" t="s">
        <v>151</v>
      </c>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185"/>
      <c r="AX6" s="186"/>
      <c r="AY6" s="185"/>
      <c r="AZ6" s="185"/>
      <c r="BA6" s="185"/>
      <c r="BB6" s="185"/>
      <c r="BC6" s="185"/>
      <c r="BD6" s="185"/>
      <c r="BE6" s="185"/>
      <c r="BF6" s="185"/>
      <c r="BG6" s="185"/>
      <c r="BH6" s="185"/>
      <c r="BI6" s="185"/>
      <c r="BJ6" s="185"/>
      <c r="BK6" s="185"/>
      <c r="BL6" s="185"/>
      <c r="BM6" s="185"/>
      <c r="BN6" s="185"/>
      <c r="BO6" s="185"/>
      <c r="BP6" s="185"/>
      <c r="BQ6" s="185"/>
      <c r="BR6" s="185"/>
      <c r="BS6" s="185"/>
      <c r="BT6" s="185"/>
      <c r="BU6" s="185"/>
      <c r="BV6" s="185"/>
      <c r="BW6" s="185"/>
      <c r="BX6" s="185"/>
      <c r="BY6" s="185"/>
      <c r="BZ6" s="185"/>
      <c r="CA6" s="185"/>
      <c r="CB6" s="185"/>
      <c r="CC6" s="185"/>
      <c r="CD6" s="185"/>
      <c r="CE6" s="185"/>
      <c r="CF6" s="185"/>
      <c r="CG6" s="185"/>
      <c r="CH6" s="185"/>
      <c r="CI6" s="185"/>
      <c r="CJ6" s="185"/>
      <c r="CK6" s="185"/>
      <c r="CL6" s="185"/>
      <c r="CM6" s="185"/>
      <c r="CN6" s="185"/>
      <c r="CO6" s="185"/>
      <c r="CP6" s="185"/>
      <c r="CQ6" s="185"/>
      <c r="CR6" s="185"/>
      <c r="CS6" s="185"/>
      <c r="CT6" s="185"/>
      <c r="CU6" s="185"/>
      <c r="CV6" s="185"/>
      <c r="CW6" s="185"/>
      <c r="CX6" s="185"/>
      <c r="CY6" s="185"/>
      <c r="CZ6" s="185"/>
      <c r="DA6" s="185"/>
      <c r="DB6" s="185"/>
      <c r="DC6" s="185"/>
      <c r="DD6" s="185"/>
      <c r="DE6" s="185"/>
      <c r="DF6" s="185"/>
      <c r="DG6" s="185"/>
      <c r="DH6" s="185"/>
      <c r="DI6" s="185"/>
      <c r="DJ6" s="185"/>
      <c r="DK6" s="185"/>
      <c r="DL6" s="185"/>
      <c r="DM6" s="185"/>
      <c r="DN6" s="185"/>
      <c r="DO6" s="185"/>
      <c r="DP6" s="185"/>
      <c r="DQ6" s="185"/>
      <c r="DR6" s="185"/>
      <c r="DS6" s="185"/>
      <c r="DT6" s="185"/>
      <c r="DU6" s="185"/>
      <c r="DV6" s="185"/>
      <c r="DW6" s="185"/>
      <c r="DX6" s="185"/>
      <c r="DY6" s="185"/>
      <c r="DZ6" s="185"/>
      <c r="EA6" s="185"/>
      <c r="EB6" s="185"/>
      <c r="EC6" s="185"/>
      <c r="ED6" s="185"/>
      <c r="EE6" s="185"/>
      <c r="EF6" s="185"/>
      <c r="EG6" s="185"/>
      <c r="EH6" s="185"/>
      <c r="EI6" s="185"/>
      <c r="EJ6" s="185"/>
      <c r="EK6" s="185"/>
      <c r="EL6" s="185"/>
      <c r="EM6" s="185"/>
      <c r="EN6" s="185"/>
      <c r="EO6" s="185"/>
      <c r="EP6" s="185"/>
      <c r="EQ6" s="185"/>
      <c r="ER6" s="185"/>
      <c r="ES6" s="185"/>
      <c r="ET6" s="185"/>
      <c r="EU6" s="185"/>
      <c r="EV6" s="185"/>
      <c r="EW6" s="185"/>
      <c r="EX6" s="185"/>
      <c r="EY6" s="185"/>
      <c r="EZ6" s="185"/>
      <c r="FA6" s="185"/>
      <c r="FB6" s="185"/>
      <c r="FC6" s="185"/>
      <c r="FD6" s="185"/>
      <c r="FE6" s="185"/>
      <c r="FF6" s="185"/>
      <c r="FG6" s="185"/>
      <c r="FH6" s="185"/>
      <c r="FI6" s="185"/>
      <c r="FJ6" s="185"/>
      <c r="FK6" s="185"/>
      <c r="FL6" s="185"/>
      <c r="FM6" s="185"/>
      <c r="FN6" s="185"/>
      <c r="FO6" s="185"/>
      <c r="FP6" s="185"/>
      <c r="FQ6" s="185"/>
      <c r="FR6" s="185"/>
      <c r="FS6" s="185"/>
      <c r="FT6" s="185"/>
      <c r="FU6" s="185"/>
      <c r="FV6" s="185"/>
      <c r="FW6" s="185"/>
      <c r="FX6" s="185"/>
      <c r="FY6" s="185"/>
      <c r="FZ6" s="185"/>
      <c r="GA6" s="185"/>
      <c r="GB6" s="185"/>
      <c r="GC6" s="185"/>
      <c r="GD6" s="185"/>
      <c r="GE6" s="185"/>
      <c r="GF6" s="185"/>
      <c r="GG6" s="185"/>
      <c r="GH6" s="185"/>
      <c r="GI6" s="185"/>
      <c r="GJ6" s="185"/>
      <c r="GK6" s="185"/>
      <c r="GL6" s="185"/>
      <c r="GM6" s="185"/>
      <c r="GN6" s="185"/>
      <c r="GO6" s="185"/>
      <c r="GP6" s="185"/>
      <c r="GQ6" s="185"/>
      <c r="GR6" s="185"/>
      <c r="GS6" s="185"/>
      <c r="GT6" s="185"/>
      <c r="GU6" s="185"/>
      <c r="GV6" s="185"/>
      <c r="GW6" s="185"/>
      <c r="GX6" s="185"/>
      <c r="GY6" s="185"/>
      <c r="GZ6" s="185"/>
      <c r="HA6" s="185"/>
      <c r="HB6" s="185"/>
      <c r="HC6" s="185"/>
      <c r="HD6" s="185"/>
      <c r="HE6" s="185"/>
      <c r="HF6" s="185"/>
      <c r="HG6" s="185"/>
      <c r="HH6" s="185"/>
      <c r="HI6" s="185"/>
      <c r="HJ6" s="185"/>
      <c r="HK6" s="185"/>
      <c r="HL6" s="185"/>
      <c r="HM6" s="185"/>
      <c r="HN6" s="185"/>
      <c r="HO6" s="185"/>
      <c r="HP6" s="185"/>
      <c r="HQ6" s="185"/>
      <c r="HR6" s="185"/>
      <c r="HS6" s="185"/>
      <c r="HT6" s="185"/>
      <c r="HU6" s="185"/>
      <c r="HV6" s="185"/>
      <c r="HW6" s="185"/>
      <c r="HX6" s="185"/>
      <c r="HY6" s="185"/>
      <c r="HZ6" s="185"/>
      <c r="IA6" s="185"/>
      <c r="IB6" s="185"/>
      <c r="IC6" s="185"/>
      <c r="ID6" s="185"/>
      <c r="IE6" s="185"/>
      <c r="IF6" s="185"/>
      <c r="IG6" s="185"/>
      <c r="IH6" s="185"/>
      <c r="II6" s="185"/>
      <c r="IJ6" s="185"/>
      <c r="IK6" s="185"/>
      <c r="IL6" s="185"/>
      <c r="IM6" s="185"/>
      <c r="IN6" s="185"/>
      <c r="IO6" s="185"/>
      <c r="IP6" s="185"/>
      <c r="IQ6" s="185"/>
      <c r="IR6" s="185"/>
      <c r="IS6" s="185"/>
      <c r="IT6" s="185"/>
      <c r="IU6" s="185"/>
      <c r="IV6" s="185"/>
      <c r="IW6" s="185"/>
      <c r="IX6" s="185"/>
      <c r="IY6" s="185"/>
      <c r="IZ6" s="185"/>
      <c r="JA6" s="185"/>
      <c r="JB6" s="185"/>
      <c r="JC6" s="185"/>
      <c r="JD6" s="185"/>
      <c r="JE6" s="185"/>
      <c r="JF6" s="185"/>
      <c r="JG6" s="185"/>
      <c r="JH6" s="185"/>
      <c r="JI6" s="185"/>
      <c r="JJ6" s="185"/>
      <c r="JK6" s="185"/>
      <c r="JL6" s="185"/>
      <c r="JM6" s="185"/>
      <c r="JN6" s="185"/>
      <c r="JO6" s="185"/>
      <c r="JP6" s="185"/>
      <c r="JQ6" s="185"/>
      <c r="JR6" s="185"/>
      <c r="JS6" s="185"/>
      <c r="JT6" s="185"/>
      <c r="JU6" s="185"/>
      <c r="JV6" s="185"/>
      <c r="JW6" s="185"/>
      <c r="JX6" s="185"/>
      <c r="JY6" s="185"/>
      <c r="JZ6" s="185"/>
      <c r="KA6" s="185"/>
      <c r="KB6" s="185"/>
      <c r="KC6" s="185"/>
      <c r="KD6" s="185"/>
      <c r="KE6" s="185"/>
      <c r="KF6" s="185"/>
      <c r="KG6" s="185"/>
      <c r="KH6" s="185"/>
      <c r="KI6" s="185"/>
      <c r="KJ6" s="185"/>
      <c r="KK6" s="185"/>
      <c r="KL6" s="185"/>
      <c r="KM6" s="185"/>
      <c r="KN6" s="185"/>
      <c r="KO6" s="185"/>
      <c r="KP6" s="185"/>
      <c r="KQ6" s="185"/>
      <c r="KR6" s="185"/>
      <c r="KS6" s="185"/>
      <c r="KT6" s="185"/>
      <c r="KU6" s="185"/>
      <c r="KV6" s="185"/>
      <c r="KW6" s="185"/>
      <c r="KX6" s="185"/>
      <c r="KY6" s="185"/>
      <c r="KZ6" s="185"/>
      <c r="LA6" s="185"/>
      <c r="LB6" s="185"/>
      <c r="LC6" s="185"/>
      <c r="LD6" s="185"/>
      <c r="LE6" s="185"/>
      <c r="LF6" s="185"/>
      <c r="LG6" s="185"/>
      <c r="LH6" s="185"/>
      <c r="LI6" s="185"/>
      <c r="LJ6" s="185"/>
      <c r="LK6" s="185"/>
      <c r="LL6" s="185"/>
      <c r="LM6" s="185"/>
      <c r="LN6" s="185"/>
      <c r="LO6" s="185"/>
      <c r="LP6" s="185"/>
      <c r="LQ6" s="185"/>
      <c r="LR6" s="185"/>
      <c r="LS6" s="185"/>
      <c r="LT6" s="185"/>
      <c r="LU6" s="185"/>
      <c r="LV6" s="185"/>
      <c r="LW6" s="185"/>
      <c r="LX6" s="185"/>
      <c r="LY6" s="185"/>
      <c r="LZ6" s="185"/>
      <c r="MA6" s="185"/>
      <c r="MB6" s="185"/>
      <c r="MC6" s="185"/>
      <c r="MD6" s="185"/>
      <c r="ME6" s="185"/>
      <c r="MF6" s="185"/>
      <c r="MG6" s="185"/>
      <c r="MH6" s="185"/>
      <c r="MI6" s="185"/>
      <c r="MJ6" s="185"/>
      <c r="MK6" s="185"/>
      <c r="ML6" s="185"/>
      <c r="MM6" s="185"/>
      <c r="MN6" s="185"/>
      <c r="MO6" s="185"/>
      <c r="MP6" s="185"/>
      <c r="MQ6" s="185"/>
      <c r="MR6" s="185"/>
      <c r="MS6" s="185"/>
      <c r="MT6" s="185"/>
      <c r="MU6" s="185"/>
      <c r="MV6" s="185"/>
      <c r="MW6" s="185"/>
      <c r="MX6" s="185"/>
      <c r="MY6" s="185"/>
      <c r="MZ6" s="185"/>
      <c r="NA6" s="185"/>
      <c r="NB6" s="185"/>
      <c r="NC6" s="185"/>
      <c r="ND6" s="185"/>
      <c r="NE6" s="185"/>
      <c r="NF6" s="185"/>
      <c r="NG6" s="185"/>
      <c r="NH6" s="185"/>
      <c r="NI6" s="185"/>
      <c r="NJ6" s="185"/>
      <c r="NK6" s="185"/>
      <c r="NL6" s="185"/>
      <c r="NM6" s="185"/>
      <c r="NN6" s="185"/>
      <c r="NO6" s="185"/>
      <c r="NP6" s="185"/>
      <c r="NQ6" s="185"/>
      <c r="NR6" s="185"/>
      <c r="NS6" s="185"/>
      <c r="NT6" s="185"/>
      <c r="NU6" s="185"/>
      <c r="NV6" s="185"/>
      <c r="NW6" s="185"/>
      <c r="NX6" s="185"/>
      <c r="NY6" s="185"/>
      <c r="NZ6" s="185"/>
      <c r="OA6" s="185"/>
      <c r="OB6" s="185"/>
      <c r="OC6" s="185"/>
      <c r="OD6" s="185"/>
      <c r="OE6" s="185"/>
      <c r="OF6" s="185"/>
      <c r="OG6" s="185"/>
      <c r="OH6" s="185"/>
      <c r="OI6" s="185"/>
      <c r="OJ6" s="185"/>
      <c r="OK6" s="185"/>
      <c r="OL6" s="185"/>
      <c r="OM6" s="185"/>
      <c r="ON6" s="185"/>
      <c r="OO6" s="185"/>
      <c r="OP6" s="185"/>
      <c r="OQ6" s="185"/>
      <c r="OR6" s="185"/>
      <c r="OS6" s="185"/>
      <c r="OT6" s="185"/>
      <c r="OU6" s="185"/>
      <c r="OV6" s="185"/>
      <c r="OW6" s="185"/>
      <c r="OX6" s="185"/>
      <c r="OY6" s="185"/>
      <c r="OZ6" s="185"/>
      <c r="PA6" s="185"/>
      <c r="PB6" s="185"/>
      <c r="PC6" s="185"/>
      <c r="PD6" s="185"/>
      <c r="PE6" s="185"/>
      <c r="PF6" s="185"/>
      <c r="PG6" s="185"/>
      <c r="PH6" s="185"/>
      <c r="PI6" s="185"/>
      <c r="PJ6" s="185"/>
      <c r="PK6" s="185"/>
      <c r="PL6" s="185"/>
      <c r="PM6" s="185"/>
      <c r="PN6" s="185"/>
      <c r="PO6" s="185"/>
      <c r="PP6" s="185"/>
      <c r="PQ6" s="185"/>
      <c r="PR6" s="185"/>
      <c r="PS6" s="185"/>
      <c r="PT6" s="185"/>
      <c r="PU6" s="185"/>
      <c r="PV6" s="185"/>
      <c r="PW6" s="185"/>
      <c r="PX6" s="185"/>
      <c r="PY6" s="185"/>
      <c r="PZ6" s="185"/>
      <c r="QA6" s="185"/>
      <c r="QB6" s="185"/>
      <c r="QC6" s="185"/>
      <c r="QD6" s="185"/>
      <c r="QE6" s="185"/>
      <c r="QF6" s="185"/>
      <c r="QG6" s="185"/>
      <c r="QH6" s="185"/>
      <c r="QI6" s="185"/>
      <c r="QJ6" s="185"/>
      <c r="QK6" s="185"/>
      <c r="QL6" s="185"/>
      <c r="QM6" s="185"/>
      <c r="QN6" s="185"/>
      <c r="QO6" s="185"/>
      <c r="QP6" s="185"/>
      <c r="QQ6" s="185"/>
      <c r="QR6" s="185"/>
      <c r="QS6" s="185"/>
      <c r="QT6" s="185"/>
      <c r="QU6" s="185"/>
      <c r="QV6" s="185"/>
      <c r="QW6" s="185"/>
      <c r="QX6" s="185"/>
      <c r="QY6" s="185"/>
      <c r="QZ6" s="185"/>
      <c r="RA6" s="185"/>
      <c r="RB6" s="185"/>
      <c r="RC6" s="185"/>
      <c r="RD6" s="185"/>
      <c r="RE6" s="185"/>
      <c r="RF6" s="185"/>
      <c r="RG6" s="185"/>
      <c r="RH6" s="185"/>
      <c r="RI6" s="185"/>
      <c r="RJ6" s="185"/>
      <c r="RK6" s="185"/>
      <c r="RL6" s="185"/>
      <c r="RM6" s="185"/>
      <c r="RN6" s="185"/>
      <c r="RO6" s="185"/>
      <c r="RP6" s="185"/>
      <c r="RQ6" s="185"/>
      <c r="RR6" s="185"/>
      <c r="RS6" s="185"/>
      <c r="RT6" s="185"/>
      <c r="RU6" s="185"/>
      <c r="RV6" s="185"/>
      <c r="RW6" s="185"/>
      <c r="RX6" s="185"/>
      <c r="RY6" s="185"/>
      <c r="RZ6" s="185"/>
      <c r="SA6" s="185"/>
      <c r="SB6" s="185"/>
      <c r="SC6" s="185"/>
      <c r="SD6" s="185"/>
      <c r="SE6" s="185"/>
      <c r="SF6" s="185"/>
      <c r="SG6" s="185"/>
      <c r="SH6" s="185"/>
      <c r="SI6" s="185"/>
      <c r="SJ6" s="185"/>
      <c r="SK6" s="185"/>
      <c r="SL6" s="185"/>
      <c r="SM6" s="185"/>
      <c r="SN6" s="185"/>
      <c r="SO6" s="185"/>
      <c r="SP6" s="185"/>
      <c r="SQ6" s="185"/>
      <c r="SR6" s="185"/>
      <c r="SS6" s="185"/>
      <c r="ST6" s="185"/>
      <c r="SU6" s="185"/>
      <c r="SV6" s="185"/>
      <c r="SW6" s="185"/>
      <c r="SX6" s="185"/>
      <c r="SY6" s="185"/>
      <c r="SZ6" s="185"/>
      <c r="TA6" s="185"/>
      <c r="TB6" s="185"/>
      <c r="TC6" s="185"/>
      <c r="TD6" s="185"/>
      <c r="TE6" s="185"/>
      <c r="TF6" s="185"/>
      <c r="TG6" s="185"/>
      <c r="TH6" s="185"/>
      <c r="TI6" s="185"/>
      <c r="TJ6" s="185"/>
      <c r="TK6" s="185"/>
      <c r="TL6" s="185"/>
      <c r="TM6" s="185"/>
      <c r="TN6" s="185"/>
      <c r="TO6" s="185"/>
      <c r="TP6" s="185"/>
      <c r="TQ6" s="185"/>
      <c r="TR6" s="185"/>
      <c r="TS6" s="185"/>
      <c r="TT6" s="185"/>
      <c r="TU6" s="185"/>
      <c r="TV6" s="185"/>
      <c r="TW6" s="185"/>
      <c r="TX6" s="185"/>
      <c r="TY6" s="185"/>
      <c r="TZ6" s="185"/>
      <c r="UA6" s="185"/>
      <c r="UB6" s="185"/>
      <c r="UC6" s="185"/>
      <c r="UD6" s="185"/>
      <c r="UE6" s="185"/>
      <c r="UF6" s="185"/>
      <c r="UG6" s="185"/>
      <c r="UH6" s="185"/>
      <c r="UI6" s="185"/>
      <c r="UJ6" s="185"/>
      <c r="UK6" s="185"/>
      <c r="UL6" s="185"/>
      <c r="UM6" s="185"/>
      <c r="UN6" s="185"/>
      <c r="UO6" s="185"/>
      <c r="UP6" s="185"/>
      <c r="UQ6" s="185"/>
      <c r="UR6" s="185"/>
      <c r="US6" s="185"/>
      <c r="UT6" s="185"/>
      <c r="UU6" s="185"/>
      <c r="UV6" s="185"/>
      <c r="UW6" s="185"/>
      <c r="UX6" s="185"/>
      <c r="UY6" s="185"/>
      <c r="UZ6" s="185"/>
      <c r="VA6" s="185"/>
      <c r="VB6" s="185"/>
      <c r="VC6" s="185"/>
      <c r="VD6" s="185"/>
      <c r="VE6" s="185"/>
      <c r="VF6" s="185"/>
      <c r="VG6" s="185"/>
      <c r="VH6" s="185"/>
      <c r="VI6" s="185"/>
      <c r="VJ6" s="185"/>
      <c r="VK6" s="185"/>
      <c r="VL6" s="185"/>
      <c r="VM6" s="185"/>
      <c r="VN6" s="185"/>
      <c r="VO6" s="185"/>
      <c r="VP6" s="185"/>
      <c r="VQ6" s="185"/>
      <c r="VR6" s="185"/>
      <c r="VS6" s="185"/>
      <c r="VT6" s="185"/>
      <c r="VU6" s="185"/>
      <c r="VV6" s="185"/>
      <c r="VW6" s="185"/>
      <c r="VX6" s="185"/>
      <c r="VY6" s="185"/>
      <c r="VZ6" s="185"/>
      <c r="WA6" s="185"/>
      <c r="WB6" s="185"/>
      <c r="WC6" s="185"/>
      <c r="WD6" s="185"/>
      <c r="WE6" s="185"/>
      <c r="WF6" s="185"/>
      <c r="WG6" s="185"/>
      <c r="WH6" s="185"/>
      <c r="WI6" s="185"/>
      <c r="WJ6" s="185"/>
      <c r="WK6" s="185"/>
      <c r="WL6" s="185"/>
      <c r="WM6" s="185"/>
      <c r="WN6" s="185"/>
      <c r="WO6" s="185"/>
      <c r="WP6" s="185"/>
      <c r="WQ6" s="185"/>
      <c r="WR6" s="185"/>
      <c r="WS6" s="185"/>
      <c r="WT6" s="185"/>
      <c r="WU6" s="185"/>
      <c r="WV6" s="185"/>
      <c r="WW6" s="185"/>
      <c r="WX6" s="185"/>
      <c r="WY6" s="185"/>
      <c r="WZ6" s="185"/>
      <c r="XA6" s="185"/>
      <c r="XB6" s="185"/>
      <c r="XC6" s="185"/>
      <c r="XD6" s="185"/>
      <c r="XE6" s="185"/>
      <c r="XF6" s="185"/>
      <c r="XG6" s="185"/>
      <c r="XH6" s="185"/>
      <c r="XI6" s="185"/>
      <c r="XJ6" s="185"/>
      <c r="XK6" s="185"/>
      <c r="XL6" s="185"/>
      <c r="XM6" s="185"/>
      <c r="XN6" s="185"/>
      <c r="XO6" s="185"/>
      <c r="XP6" s="185"/>
      <c r="XQ6" s="185"/>
      <c r="XR6" s="185"/>
      <c r="XS6" s="185"/>
      <c r="XT6" s="185"/>
      <c r="XU6" s="185"/>
      <c r="XV6" s="185"/>
      <c r="XW6" s="185"/>
      <c r="XX6" s="185"/>
      <c r="XY6" s="185"/>
      <c r="XZ6" s="185"/>
      <c r="YA6" s="185"/>
      <c r="YB6" s="185"/>
      <c r="YC6" s="185"/>
      <c r="YD6" s="185"/>
      <c r="YE6" s="185"/>
      <c r="YF6" s="185"/>
      <c r="YG6" s="185"/>
      <c r="YH6" s="185"/>
      <c r="YI6" s="185"/>
      <c r="YJ6" s="185"/>
      <c r="YK6" s="185"/>
      <c r="YL6" s="185"/>
      <c r="YM6" s="185"/>
      <c r="YN6" s="185"/>
      <c r="YO6" s="185"/>
      <c r="YP6" s="185"/>
      <c r="YQ6" s="185"/>
      <c r="YR6" s="185"/>
      <c r="YS6" s="185"/>
      <c r="YT6" s="185"/>
      <c r="YU6" s="185"/>
      <c r="YV6" s="185"/>
      <c r="YW6" s="185"/>
      <c r="YX6" s="185"/>
      <c r="YY6" s="185"/>
      <c r="YZ6" s="185"/>
      <c r="ZA6" s="185"/>
      <c r="ZB6" s="185"/>
      <c r="ZC6" s="185"/>
      <c r="ZD6" s="185"/>
      <c r="ZE6" s="185"/>
      <c r="ZF6" s="185"/>
      <c r="ZG6" s="185"/>
      <c r="ZH6" s="185"/>
      <c r="ZI6" s="185"/>
      <c r="ZJ6" s="185"/>
      <c r="ZK6" s="185"/>
      <c r="ZL6" s="185"/>
      <c r="ZM6" s="185"/>
      <c r="ZN6" s="185"/>
      <c r="ZO6" s="185"/>
      <c r="ZP6" s="185"/>
      <c r="ZQ6" s="185"/>
      <c r="ZR6" s="185"/>
      <c r="ZS6" s="185"/>
      <c r="ZT6" s="185"/>
      <c r="ZU6" s="185"/>
      <c r="ZV6" s="185"/>
      <c r="ZW6" s="185"/>
      <c r="ZX6" s="185"/>
      <c r="ZY6" s="185"/>
      <c r="ZZ6" s="185"/>
      <c r="AAA6" s="185"/>
      <c r="AAB6" s="185"/>
      <c r="AAC6" s="185"/>
      <c r="AAD6" s="185"/>
      <c r="AAE6" s="185"/>
      <c r="AAF6" s="185"/>
      <c r="AAG6" s="185"/>
      <c r="AAH6" s="185"/>
      <c r="AAI6" s="185"/>
      <c r="AAJ6" s="185"/>
      <c r="AAK6" s="185"/>
      <c r="AAL6" s="185"/>
      <c r="AAM6" s="185"/>
      <c r="AAN6" s="185"/>
      <c r="AAO6" s="185"/>
      <c r="AAP6" s="185"/>
      <c r="AAQ6" s="185"/>
      <c r="AAR6" s="185"/>
      <c r="AAS6" s="185"/>
      <c r="AAT6" s="185"/>
      <c r="AAU6" s="185"/>
      <c r="AAV6" s="185"/>
      <c r="AAW6" s="185"/>
      <c r="AAX6" s="185"/>
      <c r="AAY6" s="185"/>
      <c r="AAZ6" s="185"/>
      <c r="ABA6" s="185"/>
      <c r="ABB6" s="185"/>
      <c r="ABC6" s="185"/>
      <c r="ABD6" s="185"/>
      <c r="ABE6" s="185"/>
      <c r="ABF6" s="185"/>
      <c r="ABG6" s="185"/>
      <c r="ABH6" s="185"/>
      <c r="ABI6" s="185"/>
      <c r="ABJ6" s="185"/>
      <c r="ABK6" s="185"/>
      <c r="ABL6" s="185"/>
      <c r="ABM6" s="185"/>
      <c r="ABN6" s="185"/>
      <c r="ABO6" s="185"/>
      <c r="ABP6" s="185"/>
      <c r="ABQ6" s="185"/>
      <c r="ABR6" s="185"/>
      <c r="ABS6" s="185"/>
      <c r="ABT6" s="185"/>
      <c r="ABU6" s="185"/>
      <c r="ABV6" s="185"/>
      <c r="ABW6" s="185"/>
      <c r="ABX6" s="185"/>
      <c r="ABY6" s="185"/>
      <c r="ABZ6" s="185"/>
      <c r="ACA6" s="185"/>
      <c r="ACB6" s="185"/>
      <c r="ACC6" s="185"/>
      <c r="ACD6" s="185"/>
      <c r="ACE6" s="185"/>
      <c r="ACF6" s="185"/>
      <c r="ACG6" s="185"/>
      <c r="ACH6" s="185"/>
      <c r="ACI6" s="185"/>
      <c r="ACJ6" s="185"/>
      <c r="ACK6" s="185"/>
      <c r="ACL6" s="185"/>
      <c r="ACM6" s="185"/>
      <c r="ACN6" s="185"/>
      <c r="ACO6" s="185"/>
      <c r="ACP6" s="185"/>
      <c r="ACQ6" s="185"/>
      <c r="ACR6" s="185"/>
      <c r="ACS6" s="185"/>
      <c r="ACT6" s="185"/>
      <c r="ACU6" s="185"/>
      <c r="ACV6" s="185"/>
      <c r="ACW6" s="185"/>
      <c r="ACX6" s="185"/>
      <c r="ACY6" s="185"/>
      <c r="ACZ6" s="185"/>
      <c r="ADA6" s="185"/>
      <c r="ADB6" s="185"/>
      <c r="ADC6" s="185"/>
      <c r="ADD6" s="185"/>
      <c r="ADE6" s="185"/>
      <c r="ADF6" s="185"/>
      <c r="ADG6" s="185"/>
      <c r="ADH6" s="185"/>
      <c r="ADI6" s="185"/>
      <c r="ADJ6" s="185"/>
      <c r="ADK6" s="185"/>
      <c r="ADL6" s="185"/>
      <c r="ADM6" s="185"/>
      <c r="ADN6" s="185"/>
      <c r="ADO6" s="185"/>
      <c r="ADP6" s="185"/>
      <c r="ADQ6" s="185"/>
      <c r="ADR6" s="185"/>
      <c r="ADS6" s="185"/>
      <c r="ADT6" s="185"/>
      <c r="ADU6" s="185"/>
      <c r="ADV6" s="185"/>
      <c r="ADW6" s="185"/>
      <c r="ADX6" s="185"/>
      <c r="ADY6" s="185"/>
      <c r="ADZ6" s="185"/>
      <c r="AEA6" s="185"/>
      <c r="AEB6" s="185"/>
      <c r="AEC6" s="185"/>
      <c r="AED6" s="185"/>
      <c r="AEE6" s="185"/>
      <c r="AEF6" s="185"/>
      <c r="AEG6" s="185"/>
      <c r="AEH6" s="185"/>
      <c r="AEI6" s="185"/>
      <c r="AEJ6" s="185"/>
      <c r="AEK6" s="185"/>
      <c r="AEL6" s="185"/>
      <c r="AEM6" s="185"/>
      <c r="AEN6" s="185"/>
      <c r="AEO6" s="185"/>
      <c r="AEP6" s="185"/>
      <c r="AEQ6" s="185"/>
      <c r="AER6" s="185"/>
      <c r="AES6" s="185"/>
      <c r="AET6" s="185"/>
      <c r="AEU6" s="185"/>
      <c r="AEV6" s="185"/>
      <c r="AEW6" s="185"/>
      <c r="AEX6" s="185"/>
      <c r="AEY6" s="185"/>
      <c r="AEZ6" s="185"/>
      <c r="AFA6" s="185"/>
      <c r="AFB6" s="185"/>
      <c r="AFC6" s="185"/>
      <c r="AFD6" s="185"/>
      <c r="AFE6" s="185"/>
      <c r="AFF6" s="185"/>
      <c r="AFG6" s="185"/>
      <c r="AFH6" s="185"/>
      <c r="AFI6" s="185"/>
      <c r="AFJ6" s="185"/>
      <c r="AFK6" s="185"/>
      <c r="AFL6" s="185"/>
      <c r="AFM6" s="185"/>
      <c r="AFN6" s="185"/>
      <c r="AFO6" s="185"/>
      <c r="AFP6" s="185"/>
      <c r="AFQ6" s="185"/>
      <c r="AFR6" s="185"/>
      <c r="AFS6" s="185"/>
      <c r="AFT6" s="185"/>
      <c r="AFU6" s="185"/>
      <c r="AFV6" s="185"/>
      <c r="AFW6" s="185"/>
      <c r="AFX6" s="185"/>
      <c r="AFY6" s="185"/>
      <c r="AFZ6" s="185"/>
      <c r="AGA6" s="185"/>
      <c r="AGB6" s="185"/>
      <c r="AGC6" s="185"/>
      <c r="AGD6" s="185"/>
      <c r="AGE6" s="185"/>
      <c r="AGF6" s="185"/>
      <c r="AGG6" s="185"/>
      <c r="AGH6" s="185"/>
      <c r="AGI6" s="185"/>
      <c r="AGJ6" s="185"/>
      <c r="AGK6" s="185"/>
      <c r="AGL6" s="185"/>
      <c r="AGM6" s="185"/>
      <c r="AGN6" s="185"/>
      <c r="AGO6" s="185"/>
      <c r="AGP6" s="185"/>
      <c r="AGQ6" s="185"/>
      <c r="AGR6" s="185"/>
      <c r="AGS6" s="185"/>
      <c r="AGT6" s="185"/>
      <c r="AGU6" s="185"/>
      <c r="AGV6" s="185"/>
      <c r="AGW6" s="185"/>
      <c r="AGX6" s="185"/>
      <c r="AGY6" s="185"/>
      <c r="AGZ6" s="185"/>
      <c r="AHA6" s="185"/>
      <c r="AHB6" s="185"/>
      <c r="AHC6" s="185"/>
      <c r="AHD6" s="185"/>
      <c r="AHE6" s="185"/>
      <c r="AHF6" s="185"/>
      <c r="AHG6" s="185"/>
      <c r="AHH6" s="185"/>
      <c r="AHI6" s="185"/>
      <c r="AHJ6" s="185"/>
      <c r="AHK6" s="185"/>
      <c r="AHL6" s="185"/>
      <c r="AHM6" s="185"/>
      <c r="AHN6" s="185"/>
      <c r="AHO6" s="185"/>
      <c r="AHP6" s="185"/>
      <c r="AHQ6" s="185"/>
      <c r="AHR6" s="185"/>
      <c r="AHS6" s="185"/>
      <c r="AHT6" s="185"/>
      <c r="AHU6" s="185"/>
      <c r="AHV6" s="185"/>
      <c r="AHW6" s="185"/>
      <c r="AHX6" s="185"/>
      <c r="AHY6" s="185"/>
      <c r="AHZ6" s="185"/>
      <c r="AIA6" s="185"/>
      <c r="AIB6" s="185"/>
      <c r="AIC6" s="185"/>
      <c r="AID6" s="185"/>
      <c r="AIE6" s="185"/>
      <c r="AIF6" s="185"/>
      <c r="AIG6" s="185"/>
      <c r="AIH6" s="185"/>
      <c r="AII6" s="185"/>
      <c r="AIJ6" s="185"/>
      <c r="AIK6" s="185"/>
      <c r="AIL6" s="185"/>
      <c r="AIM6" s="185"/>
      <c r="AIN6" s="185"/>
      <c r="AIO6" s="185"/>
      <c r="AIP6" s="185"/>
      <c r="AIQ6" s="185"/>
      <c r="AIR6" s="185"/>
      <c r="AIS6" s="185"/>
      <c r="AIT6" s="185"/>
      <c r="AIU6" s="185"/>
      <c r="AIV6" s="185"/>
      <c r="AIW6" s="185"/>
      <c r="AIX6" s="185"/>
      <c r="AIY6" s="185"/>
      <c r="AIZ6" s="185"/>
      <c r="AJA6" s="185"/>
      <c r="AJB6" s="185"/>
      <c r="AJC6" s="185"/>
      <c r="AJD6" s="185"/>
      <c r="AJE6" s="185"/>
      <c r="AJF6" s="185"/>
      <c r="AJG6" s="185"/>
      <c r="AJH6" s="185"/>
      <c r="AJI6" s="185"/>
      <c r="AJJ6" s="185"/>
      <c r="AJK6" s="185"/>
      <c r="AJL6" s="185"/>
      <c r="AJM6" s="185"/>
      <c r="AJN6" s="185"/>
      <c r="AJO6" s="185"/>
      <c r="AJP6" s="185"/>
      <c r="AJQ6" s="185"/>
      <c r="AJR6" s="185"/>
      <c r="AJS6" s="185"/>
      <c r="AJT6" s="185"/>
      <c r="AJU6" s="185"/>
      <c r="AJV6" s="185"/>
      <c r="AJW6" s="185"/>
      <c r="AJX6" s="185"/>
      <c r="AJY6" s="185"/>
      <c r="AJZ6" s="185"/>
      <c r="AKA6" s="185"/>
      <c r="AKB6" s="185"/>
      <c r="AKC6" s="185"/>
      <c r="AKD6" s="185"/>
      <c r="AKE6" s="185"/>
      <c r="AKF6" s="185"/>
      <c r="AKG6" s="185"/>
      <c r="AKH6" s="185"/>
      <c r="AKI6" s="185"/>
      <c r="AKJ6" s="185"/>
      <c r="AKK6" s="185"/>
      <c r="AKL6" s="185"/>
      <c r="AKM6" s="185"/>
      <c r="AKN6" s="185"/>
      <c r="AKO6" s="185"/>
      <c r="AKP6" s="185"/>
      <c r="AKQ6" s="185"/>
      <c r="AKR6" s="185"/>
      <c r="AKS6" s="185"/>
      <c r="AKT6" s="185"/>
      <c r="AKU6" s="185"/>
      <c r="AKV6" s="185"/>
      <c r="AKW6" s="185"/>
      <c r="AKX6" s="185"/>
      <c r="AKY6" s="185"/>
      <c r="AKZ6" s="185"/>
      <c r="ALA6" s="185"/>
      <c r="ALB6" s="185"/>
      <c r="ALC6" s="185"/>
      <c r="ALD6" s="185"/>
      <c r="ALE6" s="185"/>
      <c r="ALF6" s="185"/>
      <c r="ALG6" s="185"/>
      <c r="ALH6" s="185"/>
      <c r="ALI6" s="185"/>
      <c r="ALJ6" s="185"/>
      <c r="ALK6" s="185"/>
      <c r="ALL6" s="185"/>
      <c r="ALM6" s="185"/>
      <c r="ALN6" s="185"/>
      <c r="ALO6" s="185"/>
      <c r="ALP6" s="185"/>
      <c r="ALQ6" s="185"/>
      <c r="ALR6" s="185"/>
      <c r="ALS6" s="185"/>
      <c r="ALT6" s="185"/>
      <c r="ALU6" s="185"/>
      <c r="ALV6" s="185"/>
      <c r="ALW6" s="185"/>
      <c r="ALX6" s="185"/>
      <c r="ALY6" s="185"/>
      <c r="ALZ6" s="185"/>
      <c r="AMA6" s="185"/>
      <c r="AMB6" s="185"/>
      <c r="AMC6" s="185"/>
      <c r="AMD6" s="185"/>
      <c r="AME6" s="185"/>
      <c r="AMF6" s="185"/>
      <c r="AMG6" s="185"/>
      <c r="AMH6" s="185"/>
      <c r="AMI6" s="185"/>
      <c r="AMJ6" s="185"/>
      <c r="AMK6" s="185"/>
      <c r="AML6" s="185"/>
      <c r="AMM6" s="185"/>
      <c r="AMN6" s="185"/>
      <c r="AMO6" s="185"/>
      <c r="AMP6" s="185"/>
      <c r="AMQ6" s="185"/>
      <c r="AMR6" s="185"/>
      <c r="AMS6" s="185"/>
      <c r="AMT6" s="185"/>
      <c r="AMU6" s="185"/>
      <c r="AMV6" s="185"/>
      <c r="AMW6" s="185"/>
      <c r="AMX6" s="185"/>
      <c r="AMY6" s="185"/>
      <c r="AMZ6" s="185"/>
      <c r="ANA6" s="185"/>
      <c r="ANB6" s="185"/>
      <c r="ANC6" s="185"/>
      <c r="AND6" s="185"/>
      <c r="ANE6" s="185"/>
      <c r="ANF6" s="185"/>
      <c r="ANG6" s="185"/>
      <c r="ANH6" s="185"/>
      <c r="ANI6" s="185"/>
      <c r="ANJ6" s="185"/>
      <c r="ANK6" s="185"/>
      <c r="ANL6" s="185"/>
      <c r="ANM6" s="185"/>
      <c r="ANN6" s="185"/>
      <c r="ANO6" s="185"/>
      <c r="ANP6" s="185"/>
      <c r="ANQ6" s="185"/>
      <c r="ANR6" s="185"/>
      <c r="ANS6" s="185"/>
      <c r="ANT6" s="185"/>
      <c r="ANU6" s="185"/>
      <c r="ANV6" s="185"/>
      <c r="ANW6" s="185"/>
      <c r="ANX6" s="185"/>
      <c r="ANY6" s="185"/>
      <c r="ANZ6" s="185"/>
      <c r="AOA6" s="185"/>
      <c r="AOB6" s="185"/>
      <c r="AOC6" s="185"/>
      <c r="AOD6" s="185"/>
      <c r="AOE6" s="185"/>
      <c r="AOF6" s="185"/>
      <c r="AOG6" s="185"/>
      <c r="AOH6" s="185"/>
      <c r="AOI6" s="185"/>
      <c r="AOJ6" s="185"/>
      <c r="AOK6" s="185"/>
      <c r="AOL6" s="185"/>
      <c r="AOM6" s="185"/>
      <c r="AON6" s="185"/>
      <c r="AOO6" s="185"/>
      <c r="AOP6" s="185"/>
      <c r="AOQ6" s="185"/>
      <c r="AOR6" s="185"/>
      <c r="AOS6" s="185"/>
      <c r="AOT6" s="185"/>
      <c r="AOU6" s="185"/>
      <c r="AOV6" s="185"/>
      <c r="AOW6" s="185"/>
      <c r="AOX6" s="185"/>
      <c r="AOY6" s="185"/>
      <c r="AOZ6" s="185"/>
      <c r="APA6" s="185"/>
      <c r="APB6" s="185"/>
      <c r="APC6" s="185"/>
      <c r="APD6" s="185"/>
      <c r="APE6" s="185"/>
      <c r="APF6" s="185"/>
      <c r="APG6" s="185"/>
      <c r="APH6" s="185"/>
      <c r="API6" s="185"/>
      <c r="APJ6" s="185"/>
      <c r="APK6" s="185"/>
      <c r="APL6" s="185"/>
      <c r="APM6" s="185"/>
      <c r="APN6" s="185"/>
      <c r="APO6" s="185"/>
      <c r="APP6" s="185"/>
      <c r="APQ6" s="185"/>
      <c r="APR6" s="185"/>
      <c r="APS6" s="185"/>
      <c r="APT6" s="185"/>
      <c r="APU6" s="185"/>
      <c r="APV6" s="185"/>
      <c r="APW6" s="185"/>
      <c r="APX6" s="185"/>
      <c r="APY6" s="185"/>
      <c r="APZ6" s="185"/>
      <c r="AQA6" s="185"/>
      <c r="AQB6" s="185"/>
      <c r="AQC6" s="185"/>
      <c r="AQD6" s="185"/>
      <c r="AQE6" s="185"/>
      <c r="AQF6" s="185"/>
      <c r="AQG6" s="185"/>
      <c r="AQH6" s="185"/>
      <c r="AQI6" s="185"/>
      <c r="AQJ6" s="185"/>
      <c r="AQK6" s="185"/>
      <c r="AQL6" s="185"/>
      <c r="AQM6" s="185"/>
      <c r="AQN6" s="185"/>
      <c r="AQO6" s="185"/>
      <c r="AQP6" s="185"/>
      <c r="AQQ6" s="185"/>
      <c r="AQR6" s="185"/>
      <c r="AQS6" s="185"/>
      <c r="AQT6" s="185"/>
      <c r="AQU6" s="185"/>
      <c r="AQV6" s="185"/>
      <c r="AQW6" s="185"/>
      <c r="AQX6" s="185"/>
      <c r="AQY6" s="185"/>
      <c r="AQZ6" s="185"/>
      <c r="ARA6" s="185"/>
      <c r="ARB6" s="185"/>
      <c r="ARC6" s="185"/>
      <c r="ARD6" s="185"/>
      <c r="ARE6" s="185"/>
      <c r="ARF6" s="185"/>
      <c r="ARG6" s="185"/>
      <c r="ARH6" s="185"/>
      <c r="ARI6" s="185"/>
      <c r="ARJ6" s="185"/>
      <c r="ARK6" s="185"/>
      <c r="ARL6" s="185"/>
      <c r="ARM6" s="185"/>
      <c r="ARN6" s="185"/>
      <c r="ARO6" s="185"/>
      <c r="ARP6" s="185"/>
      <c r="ARQ6" s="185"/>
      <c r="ARR6" s="185"/>
      <c r="ARS6" s="185"/>
      <c r="ART6" s="185"/>
      <c r="ARU6" s="185"/>
      <c r="ARV6" s="185"/>
      <c r="ARW6" s="185"/>
      <c r="ARX6" s="185"/>
      <c r="ARY6" s="185"/>
      <c r="ARZ6" s="185"/>
      <c r="ASA6" s="185"/>
      <c r="ASB6" s="185"/>
      <c r="ASC6" s="185"/>
      <c r="ASD6" s="185"/>
      <c r="ASE6" s="185"/>
      <c r="ASF6" s="185"/>
      <c r="ASG6" s="185"/>
      <c r="ASH6" s="185"/>
      <c r="ASI6" s="185"/>
      <c r="ASJ6" s="185"/>
      <c r="ASK6" s="185"/>
      <c r="ASL6" s="185"/>
      <c r="ASM6" s="185"/>
      <c r="ASN6" s="185"/>
      <c r="ASO6" s="185"/>
      <c r="ASP6" s="185"/>
      <c r="ASQ6" s="185"/>
      <c r="ASR6" s="185"/>
      <c r="ASS6" s="185"/>
      <c r="AST6" s="185"/>
      <c r="ASU6" s="185"/>
      <c r="ASV6" s="185"/>
      <c r="ASW6" s="185"/>
      <c r="ASX6" s="185"/>
      <c r="ASY6" s="185"/>
      <c r="ASZ6" s="185"/>
      <c r="ATA6" s="185"/>
      <c r="ATB6" s="185"/>
      <c r="ATC6" s="185"/>
      <c r="ATD6" s="185"/>
      <c r="ATE6" s="185"/>
      <c r="ATF6" s="185"/>
      <c r="ATG6" s="185"/>
      <c r="ATH6" s="185"/>
      <c r="ATI6" s="185"/>
      <c r="ATJ6" s="185"/>
      <c r="ATK6" s="185"/>
      <c r="ATL6" s="185"/>
      <c r="ATM6" s="185"/>
      <c r="ATN6" s="185"/>
      <c r="ATO6" s="185"/>
      <c r="ATP6" s="185"/>
      <c r="ATQ6" s="185"/>
      <c r="ATR6" s="185"/>
      <c r="ATS6" s="185"/>
      <c r="ATT6" s="185"/>
      <c r="ATU6" s="185"/>
      <c r="ATV6" s="185"/>
      <c r="ATW6" s="185"/>
      <c r="ATX6" s="185"/>
      <c r="ATY6" s="185"/>
      <c r="ATZ6" s="185"/>
      <c r="AUA6" s="185"/>
      <c r="AUB6" s="185"/>
      <c r="AUC6" s="185"/>
      <c r="AUD6" s="185"/>
      <c r="AUE6" s="185"/>
      <c r="AUF6" s="185"/>
      <c r="AUG6" s="185"/>
      <c r="AUH6" s="185"/>
      <c r="AUI6" s="185"/>
      <c r="AUJ6" s="185"/>
      <c r="AUK6" s="185"/>
      <c r="AUL6" s="185"/>
      <c r="AUM6" s="185"/>
      <c r="AUN6" s="185"/>
      <c r="AUO6" s="185"/>
      <c r="AUP6" s="185"/>
      <c r="AUQ6" s="185"/>
      <c r="AUR6" s="185"/>
      <c r="AUS6" s="185"/>
      <c r="AUT6" s="185"/>
      <c r="AUU6" s="185"/>
      <c r="AUV6" s="185"/>
      <c r="AUW6" s="185"/>
      <c r="AUX6" s="185"/>
      <c r="AUY6" s="185"/>
      <c r="AUZ6" s="185"/>
      <c r="AVA6" s="185"/>
      <c r="AVB6" s="185"/>
      <c r="AVC6" s="185"/>
      <c r="AVD6" s="185"/>
      <c r="AVE6" s="185"/>
      <c r="AVF6" s="185"/>
      <c r="AVG6" s="185"/>
      <c r="AVH6" s="185"/>
      <c r="AVI6" s="185"/>
      <c r="AVJ6" s="185"/>
      <c r="AVK6" s="185"/>
      <c r="AVL6" s="185"/>
      <c r="AVM6" s="185"/>
      <c r="AVN6" s="185"/>
      <c r="AVO6" s="185"/>
      <c r="AVP6" s="185"/>
      <c r="AVQ6" s="185"/>
      <c r="AVR6" s="185"/>
      <c r="AVS6" s="185"/>
      <c r="AVT6" s="185"/>
      <c r="AVU6" s="185"/>
      <c r="AVV6" s="185"/>
      <c r="AVW6" s="185"/>
      <c r="AVX6" s="185"/>
      <c r="AVY6" s="185"/>
      <c r="AVZ6" s="185"/>
      <c r="AWA6" s="185"/>
      <c r="AWB6" s="185"/>
      <c r="AWC6" s="185"/>
      <c r="AWD6" s="185"/>
      <c r="AWE6" s="185"/>
      <c r="AWF6" s="185"/>
      <c r="AWG6" s="185"/>
      <c r="AWH6" s="185"/>
      <c r="AWI6" s="185"/>
      <c r="AWJ6" s="185"/>
      <c r="AWK6" s="185"/>
      <c r="AWL6" s="185"/>
      <c r="AWM6" s="185"/>
      <c r="AWN6" s="185"/>
      <c r="AWO6" s="185"/>
      <c r="AWP6" s="185"/>
      <c r="AWQ6" s="185"/>
      <c r="AWR6" s="185"/>
      <c r="AWS6" s="185"/>
      <c r="AWT6" s="185"/>
      <c r="AWU6" s="185"/>
      <c r="AWV6" s="185"/>
      <c r="AWW6" s="185"/>
      <c r="AWX6" s="185"/>
      <c r="AWY6" s="185"/>
      <c r="AWZ6" s="185"/>
      <c r="AXA6" s="185"/>
      <c r="AXB6" s="185"/>
      <c r="AXC6" s="185"/>
      <c r="AXD6" s="185"/>
      <c r="AXE6" s="185"/>
      <c r="AXF6" s="185"/>
      <c r="AXG6" s="185"/>
      <c r="AXH6" s="185"/>
      <c r="AXI6" s="185"/>
      <c r="AXJ6" s="185"/>
      <c r="AXK6" s="185"/>
      <c r="AXL6" s="185"/>
      <c r="AXM6" s="185"/>
      <c r="AXN6" s="185"/>
      <c r="AXO6" s="185"/>
      <c r="AXP6" s="185"/>
      <c r="AXQ6" s="185"/>
      <c r="AXR6" s="185"/>
      <c r="AXS6" s="185"/>
      <c r="AXT6" s="185"/>
      <c r="AXU6" s="185"/>
      <c r="AXV6" s="185"/>
      <c r="AXW6" s="185"/>
      <c r="AXX6" s="185"/>
      <c r="AXY6" s="185"/>
      <c r="AXZ6" s="185"/>
      <c r="AYA6" s="185"/>
      <c r="AYB6" s="185"/>
      <c r="AYC6" s="185"/>
      <c r="AYD6" s="185"/>
      <c r="AYE6" s="185"/>
      <c r="AYF6" s="185"/>
      <c r="AYG6" s="185"/>
      <c r="AYH6" s="185"/>
      <c r="AYI6" s="185"/>
      <c r="AYJ6" s="185"/>
      <c r="AYK6" s="185"/>
      <c r="AYL6" s="185"/>
      <c r="AYM6" s="185"/>
      <c r="AYN6" s="185"/>
      <c r="AYO6" s="185"/>
      <c r="AYP6" s="185"/>
      <c r="AYQ6" s="185"/>
      <c r="AYR6" s="185"/>
      <c r="AYS6" s="185"/>
      <c r="AYT6" s="185"/>
      <c r="AYU6" s="185"/>
      <c r="AYV6" s="185"/>
      <c r="AYW6" s="185"/>
      <c r="AYX6" s="185"/>
      <c r="AYY6" s="185"/>
      <c r="AYZ6" s="185"/>
      <c r="AZA6" s="185"/>
      <c r="AZB6" s="185"/>
      <c r="AZC6" s="185"/>
      <c r="AZD6" s="185"/>
      <c r="AZE6" s="185"/>
      <c r="AZF6" s="185"/>
      <c r="AZG6" s="185"/>
      <c r="AZH6" s="185"/>
      <c r="AZI6" s="185"/>
      <c r="AZJ6" s="185"/>
      <c r="AZK6" s="185"/>
      <c r="AZL6" s="185"/>
      <c r="AZM6" s="185"/>
      <c r="AZN6" s="185"/>
      <c r="AZO6" s="185"/>
      <c r="AZP6" s="185"/>
      <c r="AZQ6" s="185"/>
      <c r="AZR6" s="185"/>
      <c r="AZS6" s="185"/>
      <c r="AZT6" s="185"/>
      <c r="AZU6" s="185"/>
      <c r="AZV6" s="185"/>
      <c r="AZW6" s="185"/>
      <c r="AZX6" s="185"/>
      <c r="AZY6" s="185"/>
      <c r="AZZ6" s="185"/>
      <c r="BAA6" s="185"/>
      <c r="BAB6" s="185"/>
      <c r="BAC6" s="185"/>
      <c r="BAD6" s="185"/>
      <c r="BAE6" s="185"/>
      <c r="BAF6" s="185"/>
      <c r="BAG6" s="185"/>
      <c r="BAH6" s="185"/>
      <c r="BAI6" s="185"/>
      <c r="BAJ6" s="185"/>
      <c r="BAK6" s="185"/>
      <c r="BAL6" s="185"/>
      <c r="BAM6" s="185"/>
      <c r="BAN6" s="185"/>
      <c r="BAO6" s="185"/>
      <c r="BAP6" s="185"/>
      <c r="BAQ6" s="185"/>
      <c r="BAR6" s="185"/>
      <c r="BAS6" s="185"/>
      <c r="BAT6" s="185"/>
      <c r="BAU6" s="185"/>
      <c r="BAV6" s="185"/>
      <c r="BAW6" s="185"/>
      <c r="BAX6" s="185"/>
      <c r="BAY6" s="185"/>
      <c r="BAZ6" s="185"/>
      <c r="BBA6" s="185"/>
      <c r="BBB6" s="185"/>
      <c r="BBC6" s="185"/>
      <c r="BBD6" s="185"/>
      <c r="BBE6" s="185"/>
      <c r="BBF6" s="185"/>
      <c r="BBG6" s="185"/>
      <c r="BBH6" s="185"/>
      <c r="BBI6" s="185"/>
      <c r="BBJ6" s="185"/>
      <c r="BBK6" s="185"/>
      <c r="BBL6" s="185"/>
      <c r="BBM6" s="185"/>
      <c r="BBN6" s="185"/>
      <c r="BBO6" s="185"/>
      <c r="BBP6" s="185"/>
      <c r="BBQ6" s="185"/>
      <c r="BBR6" s="185"/>
      <c r="BBS6" s="185"/>
      <c r="BBT6" s="185"/>
      <c r="BBU6" s="185"/>
      <c r="BBV6" s="185"/>
      <c r="BBW6" s="185"/>
      <c r="BBX6" s="185"/>
      <c r="BBY6" s="185"/>
      <c r="BBZ6" s="185"/>
      <c r="BCA6" s="185"/>
      <c r="BCB6" s="185"/>
      <c r="BCC6" s="185"/>
      <c r="BCD6" s="185"/>
      <c r="BCE6" s="185"/>
      <c r="BCF6" s="185"/>
      <c r="BCG6" s="185"/>
      <c r="BCH6" s="185"/>
      <c r="BCI6" s="185"/>
      <c r="BCJ6" s="185"/>
      <c r="BCK6" s="185"/>
      <c r="BCL6" s="185"/>
      <c r="BCM6" s="185"/>
      <c r="BCN6" s="185"/>
      <c r="BCO6" s="185"/>
      <c r="BCP6" s="185"/>
      <c r="BCQ6" s="185"/>
      <c r="BCR6" s="185"/>
      <c r="BCS6" s="185"/>
      <c r="BCT6" s="185"/>
      <c r="BCU6" s="185"/>
      <c r="BCV6" s="185"/>
      <c r="BCW6" s="185"/>
      <c r="BCX6" s="185"/>
      <c r="BCY6" s="185"/>
      <c r="BCZ6" s="185"/>
      <c r="BDA6" s="185"/>
      <c r="BDB6" s="185"/>
      <c r="BDC6" s="185"/>
      <c r="BDD6" s="185"/>
      <c r="BDE6" s="185"/>
      <c r="BDF6" s="185"/>
      <c r="BDG6" s="185"/>
      <c r="BDH6" s="185"/>
      <c r="BDI6" s="185"/>
      <c r="BDJ6" s="185"/>
      <c r="BDK6" s="185"/>
      <c r="BDL6" s="185"/>
      <c r="BDM6" s="185"/>
      <c r="BDN6" s="185"/>
      <c r="BDO6" s="185"/>
      <c r="BDP6" s="185"/>
      <c r="BDQ6" s="185"/>
      <c r="BDR6" s="185"/>
      <c r="BDS6" s="185"/>
      <c r="BDT6" s="185"/>
      <c r="BDU6" s="185"/>
      <c r="BDV6" s="185"/>
      <c r="BDW6" s="185"/>
      <c r="BDX6" s="185"/>
      <c r="BDY6" s="185"/>
      <c r="BDZ6" s="185"/>
      <c r="BEA6" s="185"/>
      <c r="BEB6" s="185"/>
      <c r="BEC6" s="185"/>
      <c r="BED6" s="185"/>
      <c r="BEE6" s="185"/>
      <c r="BEF6" s="185"/>
      <c r="BEG6" s="185"/>
      <c r="BEH6" s="185"/>
      <c r="BEI6" s="185"/>
      <c r="BEJ6" s="185"/>
      <c r="BEK6" s="185"/>
      <c r="BEL6" s="185"/>
      <c r="BEM6" s="185"/>
      <c r="BEN6" s="185"/>
      <c r="BEO6" s="185"/>
      <c r="BEP6" s="185"/>
      <c r="BEQ6" s="185"/>
      <c r="BER6" s="185"/>
      <c r="BES6" s="185"/>
      <c r="BET6" s="185"/>
      <c r="BEU6" s="185"/>
      <c r="BEV6" s="185"/>
      <c r="BEW6" s="185"/>
      <c r="BEX6" s="185"/>
      <c r="BEY6" s="185"/>
      <c r="BEZ6" s="185"/>
      <c r="BFA6" s="185"/>
      <c r="BFB6" s="185"/>
      <c r="BFC6" s="185"/>
      <c r="BFD6" s="185"/>
      <c r="BFE6" s="185"/>
      <c r="BFF6" s="185"/>
      <c r="BFG6" s="185"/>
      <c r="BFH6" s="185"/>
      <c r="BFI6" s="185"/>
      <c r="BFJ6" s="185"/>
      <c r="BFK6" s="185"/>
      <c r="BFL6" s="185"/>
      <c r="BFM6" s="185"/>
      <c r="BFN6" s="185"/>
      <c r="BFO6" s="185"/>
      <c r="BFP6" s="185"/>
      <c r="BFQ6" s="185"/>
      <c r="BFR6" s="185"/>
      <c r="BFS6" s="185"/>
      <c r="BFT6" s="185"/>
      <c r="BFU6" s="185"/>
      <c r="BFV6" s="185"/>
      <c r="BFW6" s="185"/>
      <c r="BFX6" s="185"/>
      <c r="BFY6" s="185"/>
      <c r="BFZ6" s="185"/>
      <c r="BGA6" s="185"/>
      <c r="BGB6" s="185"/>
      <c r="BGC6" s="185"/>
      <c r="BGD6" s="185"/>
      <c r="BGE6" s="185"/>
      <c r="BGF6" s="185"/>
      <c r="BGG6" s="185"/>
      <c r="BGH6" s="185"/>
      <c r="BGI6" s="185"/>
      <c r="BGJ6" s="185"/>
      <c r="BGK6" s="185"/>
      <c r="BGL6" s="185"/>
      <c r="BGM6" s="185"/>
      <c r="BGN6" s="185"/>
      <c r="BGO6" s="185"/>
      <c r="BGP6" s="185"/>
      <c r="BGQ6" s="185"/>
      <c r="BGR6" s="185"/>
      <c r="BGS6" s="185"/>
      <c r="BGT6" s="185"/>
      <c r="BGU6" s="185"/>
      <c r="BGV6" s="185"/>
      <c r="BGW6" s="185"/>
      <c r="BGX6" s="185"/>
      <c r="BGY6" s="185"/>
      <c r="BGZ6" s="185"/>
      <c r="BHA6" s="185"/>
      <c r="BHB6" s="185"/>
      <c r="BHC6" s="185"/>
      <c r="BHD6" s="185"/>
      <c r="BHE6" s="185"/>
      <c r="BHF6" s="185"/>
      <c r="BHG6" s="185"/>
      <c r="BHH6" s="185"/>
      <c r="BHI6" s="185"/>
      <c r="BHJ6" s="185"/>
      <c r="BHK6" s="185"/>
      <c r="BHL6" s="185"/>
      <c r="BHM6" s="185"/>
      <c r="BHN6" s="185"/>
      <c r="BHO6" s="185"/>
      <c r="BHP6" s="185"/>
      <c r="BHQ6" s="185"/>
      <c r="BHR6" s="185"/>
      <c r="BHS6" s="185"/>
      <c r="BHT6" s="185"/>
      <c r="BHU6" s="185"/>
      <c r="BHV6" s="185"/>
      <c r="BHW6" s="185"/>
      <c r="BHX6" s="185"/>
      <c r="BHY6" s="185"/>
      <c r="BHZ6" s="185"/>
      <c r="BIA6" s="185"/>
      <c r="BIB6" s="185"/>
      <c r="BIC6" s="185"/>
      <c r="BID6" s="185"/>
      <c r="BIE6" s="185"/>
      <c r="BIF6" s="185"/>
      <c r="BIG6" s="185"/>
      <c r="BIH6" s="185"/>
      <c r="BII6" s="185"/>
      <c r="BIJ6" s="185"/>
      <c r="BIK6" s="185"/>
      <c r="BIL6" s="185"/>
      <c r="BIM6" s="185"/>
      <c r="BIN6" s="185"/>
      <c r="BIO6" s="185"/>
      <c r="BIP6" s="185"/>
      <c r="BIQ6" s="185"/>
      <c r="BIR6" s="185"/>
      <c r="BIS6" s="185"/>
      <c r="BIT6" s="185"/>
      <c r="BIU6" s="185"/>
      <c r="BIV6" s="185"/>
      <c r="BIW6" s="185"/>
      <c r="BIX6" s="185"/>
      <c r="BIY6" s="185"/>
      <c r="BIZ6" s="185"/>
      <c r="BJA6" s="185"/>
      <c r="BJB6" s="185"/>
      <c r="BJC6" s="185"/>
      <c r="BJD6" s="185"/>
      <c r="BJE6" s="185"/>
      <c r="BJF6" s="185"/>
      <c r="BJG6" s="185"/>
      <c r="BJH6" s="185"/>
      <c r="BJI6" s="185"/>
      <c r="BJJ6" s="185"/>
      <c r="BJK6" s="185"/>
      <c r="BJL6" s="185"/>
      <c r="BJM6" s="185"/>
      <c r="BJN6" s="185"/>
      <c r="BJO6" s="185"/>
      <c r="BJP6" s="185"/>
      <c r="BJQ6" s="185"/>
      <c r="BJR6" s="185"/>
      <c r="BJS6" s="185"/>
      <c r="BJT6" s="185"/>
      <c r="BJU6" s="185"/>
      <c r="BJV6" s="185"/>
      <c r="BJW6" s="185"/>
      <c r="BJX6" s="185"/>
      <c r="BJY6" s="185"/>
      <c r="BJZ6" s="185"/>
      <c r="BKA6" s="185"/>
      <c r="BKB6" s="185"/>
      <c r="BKC6" s="185"/>
      <c r="BKD6" s="185"/>
      <c r="BKE6" s="185"/>
      <c r="BKF6" s="185"/>
      <c r="BKG6" s="185"/>
      <c r="BKH6" s="185"/>
      <c r="BKI6" s="185"/>
      <c r="BKJ6" s="185"/>
      <c r="BKK6" s="185"/>
      <c r="BKL6" s="185"/>
      <c r="BKM6" s="185"/>
      <c r="BKN6" s="185"/>
      <c r="BKO6" s="185"/>
      <c r="BKP6" s="185"/>
      <c r="BKQ6" s="185"/>
      <c r="BKR6" s="185"/>
      <c r="BKS6" s="185"/>
      <c r="BKT6" s="185"/>
      <c r="BKU6" s="185"/>
      <c r="BKV6" s="185"/>
      <c r="BKW6" s="185"/>
      <c r="BKX6" s="185"/>
      <c r="BKY6" s="185"/>
      <c r="BKZ6" s="185"/>
      <c r="BLA6" s="185"/>
      <c r="BLB6" s="185"/>
      <c r="BLC6" s="185"/>
      <c r="BLD6" s="185"/>
      <c r="BLE6" s="185"/>
      <c r="BLF6" s="185"/>
      <c r="BLG6" s="185"/>
      <c r="BLH6" s="185"/>
      <c r="BLI6" s="185"/>
      <c r="BLJ6" s="185"/>
      <c r="BLK6" s="185"/>
      <c r="BLL6" s="185"/>
      <c r="BLM6" s="185"/>
      <c r="BLN6" s="185"/>
      <c r="BLO6" s="185"/>
      <c r="BLP6" s="185"/>
      <c r="BLQ6" s="185"/>
      <c r="BLR6" s="185"/>
      <c r="BLS6" s="185"/>
      <c r="BLT6" s="185"/>
      <c r="BLU6" s="185"/>
      <c r="BLV6" s="185"/>
      <c r="BLW6" s="185"/>
      <c r="BLX6" s="185"/>
      <c r="BLY6" s="185"/>
      <c r="BLZ6" s="185"/>
      <c r="BMA6" s="185"/>
      <c r="BMB6" s="185"/>
      <c r="BMC6" s="185"/>
      <c r="BMD6" s="185"/>
      <c r="BME6" s="185"/>
      <c r="BMF6" s="185"/>
      <c r="BMG6" s="185"/>
      <c r="BMH6" s="185"/>
      <c r="BMI6" s="185"/>
      <c r="BMJ6" s="185"/>
      <c r="BMK6" s="185"/>
      <c r="BML6" s="185"/>
      <c r="BMM6" s="185"/>
      <c r="BMN6" s="185"/>
      <c r="BMO6" s="185"/>
      <c r="BMP6" s="185"/>
      <c r="BMQ6" s="185"/>
      <c r="BMR6" s="185"/>
      <c r="BMS6" s="185"/>
      <c r="BMT6" s="185"/>
      <c r="BMU6" s="185"/>
      <c r="BMV6" s="185"/>
      <c r="BMW6" s="185"/>
      <c r="BMX6" s="185"/>
      <c r="BMY6" s="185"/>
      <c r="BMZ6" s="185"/>
      <c r="BNA6" s="185"/>
      <c r="BNB6" s="185"/>
      <c r="BNC6" s="185"/>
      <c r="BND6" s="185"/>
      <c r="BNE6" s="185"/>
      <c r="BNF6" s="185"/>
      <c r="BNG6" s="185"/>
      <c r="BNH6" s="185"/>
      <c r="BNI6" s="185"/>
      <c r="BNJ6" s="185"/>
      <c r="BNK6" s="185"/>
      <c r="BNL6" s="185"/>
      <c r="BNM6" s="185"/>
      <c r="BNN6" s="185"/>
      <c r="BNO6" s="185"/>
      <c r="BNP6" s="185"/>
      <c r="BNQ6" s="185"/>
      <c r="BNR6" s="185"/>
      <c r="BNS6" s="185"/>
      <c r="BNT6" s="185"/>
      <c r="BNU6" s="185"/>
      <c r="BNV6" s="185"/>
      <c r="BNW6" s="185"/>
      <c r="BNX6" s="185"/>
      <c r="BNY6" s="185"/>
      <c r="BNZ6" s="185"/>
      <c r="BOA6" s="185"/>
      <c r="BOB6" s="185"/>
      <c r="BOC6" s="185"/>
      <c r="BOD6" s="185"/>
      <c r="BOE6" s="185"/>
      <c r="BOF6" s="185"/>
      <c r="BOG6" s="185"/>
      <c r="BOH6" s="185"/>
      <c r="BOI6" s="185"/>
      <c r="BOJ6" s="185"/>
      <c r="BOK6" s="185"/>
      <c r="BOL6" s="185"/>
      <c r="BOM6" s="185"/>
      <c r="BON6" s="185"/>
      <c r="BOO6" s="185"/>
      <c r="BOP6" s="185"/>
      <c r="BOQ6" s="185"/>
      <c r="BOR6" s="185"/>
      <c r="BOS6" s="185"/>
      <c r="BOT6" s="185"/>
      <c r="BOU6" s="185"/>
      <c r="BOV6" s="185"/>
      <c r="BOW6" s="185"/>
      <c r="BOX6" s="185"/>
      <c r="BOY6" s="185"/>
      <c r="BOZ6" s="185"/>
      <c r="BPA6" s="185"/>
      <c r="BPB6" s="185"/>
      <c r="BPC6" s="185"/>
      <c r="BPD6" s="185"/>
      <c r="BPE6" s="185"/>
      <c r="BPF6" s="185"/>
      <c r="BPG6" s="185"/>
      <c r="BPH6" s="185"/>
      <c r="BPI6" s="185"/>
      <c r="BPJ6" s="185"/>
      <c r="BPK6" s="185"/>
      <c r="BPL6" s="185"/>
      <c r="BPM6" s="185"/>
      <c r="BPN6" s="185"/>
      <c r="BPO6" s="185"/>
      <c r="BPP6" s="185"/>
      <c r="BPQ6" s="185"/>
      <c r="BPR6" s="185"/>
      <c r="BPS6" s="185"/>
      <c r="BPT6" s="185"/>
      <c r="BPU6" s="185"/>
      <c r="BPV6" s="185"/>
      <c r="BPW6" s="185"/>
      <c r="BPX6" s="185"/>
      <c r="BPY6" s="185"/>
      <c r="BPZ6" s="185"/>
      <c r="BQA6" s="185"/>
      <c r="BQB6" s="185"/>
      <c r="BQC6" s="185"/>
      <c r="BQD6" s="185"/>
      <c r="BQE6" s="185"/>
      <c r="BQF6" s="185"/>
      <c r="BQG6" s="185"/>
      <c r="BQH6" s="185"/>
      <c r="BQI6" s="185"/>
      <c r="BQJ6" s="185"/>
      <c r="BQK6" s="185"/>
      <c r="BQL6" s="185"/>
      <c r="BQM6" s="185"/>
      <c r="BQN6" s="185"/>
      <c r="BQO6" s="185"/>
      <c r="BQP6" s="185"/>
      <c r="BQQ6" s="185"/>
      <c r="BQR6" s="185"/>
      <c r="BQS6" s="185"/>
      <c r="BQT6" s="185"/>
      <c r="BQU6" s="185"/>
      <c r="BQV6" s="185"/>
      <c r="BQW6" s="185"/>
      <c r="BQX6" s="185"/>
      <c r="BQY6" s="185"/>
      <c r="BQZ6" s="185"/>
      <c r="BRA6" s="185"/>
      <c r="BRB6" s="185"/>
      <c r="BRC6" s="185"/>
      <c r="BRD6" s="185"/>
      <c r="BRE6" s="185"/>
      <c r="BRF6" s="185"/>
      <c r="BRG6" s="185"/>
      <c r="BRH6" s="185"/>
      <c r="BRI6" s="185"/>
      <c r="BRJ6" s="185"/>
      <c r="BRK6" s="185"/>
      <c r="BRL6" s="185"/>
      <c r="BRM6" s="185"/>
      <c r="BRN6" s="185"/>
      <c r="BRO6" s="185"/>
      <c r="BRP6" s="185"/>
      <c r="BRQ6" s="185"/>
      <c r="BRR6" s="185"/>
      <c r="BRS6" s="185"/>
      <c r="BRT6" s="185"/>
      <c r="BRU6" s="185"/>
      <c r="BRV6" s="185"/>
      <c r="BRW6" s="185"/>
      <c r="BRX6" s="185"/>
      <c r="BRY6" s="185"/>
      <c r="BRZ6" s="185"/>
      <c r="BSA6" s="185"/>
      <c r="BSB6" s="185"/>
      <c r="BSC6" s="185"/>
      <c r="BSD6" s="185"/>
      <c r="BSE6" s="185"/>
      <c r="BSF6" s="185"/>
      <c r="BSG6" s="185"/>
      <c r="BSH6" s="185"/>
      <c r="BSI6" s="185"/>
      <c r="BSJ6" s="185"/>
      <c r="BSK6" s="185"/>
      <c r="BSL6" s="185"/>
      <c r="BSM6" s="185"/>
      <c r="BSN6" s="185"/>
      <c r="BSO6" s="185"/>
      <c r="BSP6" s="185"/>
      <c r="BSQ6" s="185"/>
      <c r="BSR6" s="185"/>
      <c r="BSS6" s="185"/>
      <c r="BST6" s="185"/>
      <c r="BSU6" s="185"/>
      <c r="BSV6" s="185"/>
      <c r="BSW6" s="185"/>
      <c r="BSX6" s="185"/>
      <c r="BSY6" s="185"/>
      <c r="BSZ6" s="185"/>
      <c r="BTA6" s="185"/>
      <c r="BTB6" s="185"/>
      <c r="BTC6" s="185"/>
      <c r="BTD6" s="185"/>
      <c r="BTE6" s="185"/>
      <c r="BTF6" s="185"/>
      <c r="BTG6" s="185"/>
      <c r="BTH6" s="185"/>
      <c r="BTI6" s="185"/>
      <c r="BTJ6" s="185"/>
      <c r="BTK6" s="185"/>
      <c r="BTL6" s="185"/>
      <c r="BTM6" s="185"/>
      <c r="BTN6" s="185"/>
      <c r="BTO6" s="185"/>
      <c r="BTP6" s="185"/>
      <c r="BTQ6" s="185"/>
      <c r="BTR6" s="185"/>
      <c r="BTS6" s="185"/>
      <c r="BTT6" s="185"/>
      <c r="BTU6" s="185"/>
      <c r="BTV6" s="185"/>
      <c r="BTW6" s="185"/>
      <c r="BTX6" s="185"/>
      <c r="BTY6" s="185"/>
      <c r="BTZ6" s="185"/>
      <c r="BUA6" s="185"/>
      <c r="BUB6" s="185"/>
      <c r="BUC6" s="185"/>
      <c r="BUD6" s="185"/>
      <c r="BUE6" s="185"/>
      <c r="BUF6" s="185"/>
      <c r="BUG6" s="185"/>
      <c r="BUH6" s="185"/>
      <c r="BUI6" s="185"/>
      <c r="BUJ6" s="185"/>
      <c r="BUK6" s="185"/>
      <c r="BUL6" s="185"/>
      <c r="BUM6" s="185"/>
      <c r="BUN6" s="185"/>
      <c r="BUO6" s="185"/>
      <c r="BUP6" s="185"/>
      <c r="BUQ6" s="185"/>
      <c r="BUR6" s="185"/>
      <c r="BUS6" s="185"/>
      <c r="BUT6" s="185"/>
      <c r="BUU6" s="185"/>
      <c r="BUV6" s="185"/>
      <c r="BUW6" s="185"/>
      <c r="BUX6" s="185"/>
      <c r="BUY6" s="185"/>
      <c r="BUZ6" s="185"/>
      <c r="BVA6" s="185"/>
      <c r="BVB6" s="185"/>
      <c r="BVC6" s="185"/>
      <c r="BVD6" s="185"/>
      <c r="BVE6" s="185"/>
      <c r="BVF6" s="185"/>
      <c r="BVG6" s="185"/>
      <c r="BVH6" s="185"/>
      <c r="BVI6" s="185"/>
      <c r="BVJ6" s="185"/>
      <c r="BVK6" s="185"/>
      <c r="BVL6" s="185"/>
      <c r="BVM6" s="185"/>
      <c r="BVN6" s="185"/>
      <c r="BVO6" s="185"/>
      <c r="BVP6" s="185"/>
      <c r="BVQ6" s="185"/>
      <c r="BVR6" s="185"/>
      <c r="BVS6" s="185"/>
      <c r="BVT6" s="185"/>
      <c r="BVU6" s="185"/>
      <c r="BVV6" s="185"/>
      <c r="BVW6" s="185"/>
      <c r="BVX6" s="185"/>
      <c r="BVY6" s="185"/>
      <c r="BVZ6" s="185"/>
      <c r="BWA6" s="185"/>
      <c r="BWB6" s="185"/>
      <c r="BWC6" s="185"/>
      <c r="BWD6" s="185"/>
      <c r="BWE6" s="185"/>
      <c r="BWF6" s="185"/>
      <c r="BWG6" s="185"/>
      <c r="BWH6" s="185"/>
      <c r="BWI6" s="185"/>
      <c r="BWJ6" s="185"/>
      <c r="BWK6" s="185"/>
      <c r="BWL6" s="185"/>
      <c r="BWM6" s="185"/>
      <c r="BWN6" s="185"/>
      <c r="BWO6" s="185"/>
      <c r="BWP6" s="185"/>
      <c r="BWQ6" s="185"/>
      <c r="BWR6" s="185"/>
      <c r="BWS6" s="185"/>
      <c r="BWT6" s="185"/>
      <c r="BWU6" s="185"/>
      <c r="BWV6" s="185"/>
      <c r="BWW6" s="185"/>
      <c r="BWX6" s="185"/>
      <c r="BWY6" s="185"/>
      <c r="BWZ6" s="185"/>
      <c r="BXA6" s="185"/>
      <c r="BXB6" s="185"/>
      <c r="BXC6" s="185"/>
      <c r="BXD6" s="185"/>
      <c r="BXE6" s="185"/>
      <c r="BXF6" s="185"/>
      <c r="BXG6" s="185"/>
      <c r="BXH6" s="185"/>
      <c r="BXI6" s="185"/>
      <c r="BXJ6" s="185"/>
      <c r="BXK6" s="185"/>
      <c r="BXL6" s="185"/>
      <c r="BXM6" s="185"/>
      <c r="BXN6" s="185"/>
      <c r="BXO6" s="185"/>
      <c r="BXP6" s="185"/>
      <c r="BXQ6" s="185"/>
      <c r="BXR6" s="185"/>
      <c r="BXS6" s="185"/>
      <c r="BXT6" s="185"/>
      <c r="BXU6" s="185"/>
      <c r="BXV6" s="185"/>
      <c r="BXW6" s="185"/>
      <c r="BXX6" s="185"/>
      <c r="BXY6" s="185"/>
      <c r="BXZ6" s="185"/>
      <c r="BYA6" s="185"/>
      <c r="BYB6" s="185"/>
      <c r="BYC6" s="185"/>
      <c r="BYD6" s="185"/>
      <c r="BYE6" s="185"/>
      <c r="BYF6" s="185"/>
      <c r="BYG6" s="185"/>
      <c r="BYH6" s="185"/>
      <c r="BYI6" s="185"/>
      <c r="BYJ6" s="185"/>
      <c r="BYK6" s="185"/>
      <c r="BYL6" s="185"/>
      <c r="BYM6" s="185"/>
      <c r="BYN6" s="185"/>
      <c r="BYO6" s="185"/>
      <c r="BYP6" s="185"/>
      <c r="BYQ6" s="185"/>
      <c r="BYR6" s="185"/>
      <c r="BYS6" s="185"/>
      <c r="BYT6" s="185"/>
      <c r="BYU6" s="185"/>
      <c r="BYV6" s="185"/>
      <c r="BYW6" s="185"/>
      <c r="BYX6" s="185"/>
      <c r="BYY6" s="185"/>
      <c r="BYZ6" s="185"/>
      <c r="BZA6" s="185"/>
      <c r="BZB6" s="185"/>
      <c r="BZC6" s="185"/>
      <c r="BZD6" s="185"/>
      <c r="BZE6" s="185"/>
      <c r="BZF6" s="185"/>
      <c r="BZG6" s="185"/>
      <c r="BZH6" s="185"/>
      <c r="BZI6" s="185"/>
      <c r="BZJ6" s="185"/>
      <c r="BZK6" s="185"/>
      <c r="BZL6" s="185"/>
      <c r="BZM6" s="185"/>
      <c r="BZN6" s="185"/>
      <c r="BZO6" s="185"/>
      <c r="BZP6" s="185"/>
      <c r="BZQ6" s="185"/>
      <c r="BZR6" s="185"/>
      <c r="BZS6" s="185"/>
      <c r="BZT6" s="185"/>
      <c r="BZU6" s="185"/>
      <c r="BZV6" s="185"/>
      <c r="BZW6" s="185"/>
      <c r="BZX6" s="185"/>
      <c r="BZY6" s="185"/>
      <c r="BZZ6" s="185"/>
      <c r="CAA6" s="185"/>
      <c r="CAB6" s="185"/>
      <c r="CAC6" s="185"/>
      <c r="CAD6" s="185"/>
      <c r="CAE6" s="185"/>
      <c r="CAF6" s="185"/>
      <c r="CAG6" s="185"/>
      <c r="CAH6" s="185"/>
      <c r="CAI6" s="185"/>
      <c r="CAJ6" s="185"/>
      <c r="CAK6" s="185"/>
      <c r="CAL6" s="185"/>
      <c r="CAM6" s="185"/>
      <c r="CAN6" s="185"/>
      <c r="CAO6" s="185"/>
      <c r="CAP6" s="185"/>
      <c r="CAQ6" s="185"/>
      <c r="CAR6" s="185"/>
      <c r="CAS6" s="185"/>
      <c r="CAT6" s="185"/>
      <c r="CAU6" s="185"/>
      <c r="CAV6" s="185"/>
      <c r="CAW6" s="185"/>
      <c r="CAX6" s="185"/>
      <c r="CAY6" s="185"/>
      <c r="CAZ6" s="185"/>
      <c r="CBA6" s="185"/>
      <c r="CBB6" s="185"/>
      <c r="CBC6" s="185"/>
      <c r="CBD6" s="185"/>
      <c r="CBE6" s="185"/>
      <c r="CBF6" s="185"/>
      <c r="CBG6" s="185"/>
      <c r="CBH6" s="185"/>
      <c r="CBI6" s="185"/>
      <c r="CBJ6" s="185"/>
      <c r="CBK6" s="185"/>
      <c r="CBL6" s="185"/>
      <c r="CBM6" s="185"/>
      <c r="CBN6" s="185"/>
      <c r="CBO6" s="185"/>
      <c r="CBP6" s="185"/>
      <c r="CBQ6" s="185"/>
      <c r="CBR6" s="185"/>
      <c r="CBS6" s="185"/>
      <c r="CBT6" s="185"/>
      <c r="CBU6" s="185"/>
      <c r="CBV6" s="185"/>
      <c r="CBW6" s="185"/>
      <c r="CBX6" s="185"/>
      <c r="CBY6" s="185"/>
      <c r="CBZ6" s="185"/>
      <c r="CCA6" s="185"/>
      <c r="CCB6" s="185"/>
      <c r="CCC6" s="185"/>
      <c r="CCD6" s="185"/>
      <c r="CCE6" s="185"/>
      <c r="CCF6" s="185"/>
      <c r="CCG6" s="185"/>
      <c r="CCH6" s="185"/>
      <c r="CCI6" s="185"/>
      <c r="CCJ6" s="185"/>
      <c r="CCK6" s="185"/>
      <c r="CCL6" s="185"/>
      <c r="CCM6" s="185"/>
      <c r="CCN6" s="185"/>
      <c r="CCO6" s="185"/>
      <c r="CCP6" s="185"/>
      <c r="CCQ6" s="185"/>
      <c r="CCR6" s="185"/>
      <c r="CCS6" s="185"/>
      <c r="CCT6" s="185"/>
      <c r="CCU6" s="185"/>
      <c r="CCV6" s="185"/>
      <c r="CCW6" s="185"/>
      <c r="CCX6" s="185"/>
      <c r="CCY6" s="185"/>
      <c r="CCZ6" s="185"/>
      <c r="CDA6" s="185"/>
      <c r="CDB6" s="185"/>
      <c r="CDC6" s="185"/>
      <c r="CDD6" s="185"/>
      <c r="CDE6" s="185"/>
      <c r="CDF6" s="185"/>
      <c r="CDG6" s="185"/>
      <c r="CDH6" s="185"/>
      <c r="CDI6" s="185"/>
      <c r="CDJ6" s="185"/>
      <c r="CDK6" s="185"/>
      <c r="CDL6" s="185"/>
      <c r="CDM6" s="185"/>
      <c r="CDN6" s="185"/>
      <c r="CDO6" s="185"/>
      <c r="CDP6" s="185"/>
      <c r="CDQ6" s="185"/>
      <c r="CDR6" s="185"/>
      <c r="CDS6" s="185"/>
      <c r="CDT6" s="185"/>
      <c r="CDU6" s="185"/>
      <c r="CDV6" s="185"/>
      <c r="CDW6" s="185"/>
      <c r="CDX6" s="185"/>
      <c r="CDY6" s="185"/>
      <c r="CDZ6" s="185"/>
      <c r="CEA6" s="185"/>
      <c r="CEB6" s="185"/>
      <c r="CEC6" s="185"/>
      <c r="CED6" s="185"/>
      <c r="CEE6" s="185"/>
      <c r="CEF6" s="185"/>
      <c r="CEG6" s="185"/>
      <c r="CEH6" s="185"/>
      <c r="CEI6" s="185"/>
      <c r="CEJ6" s="185"/>
      <c r="CEK6" s="185"/>
      <c r="CEL6" s="185"/>
      <c r="CEM6" s="185"/>
      <c r="CEN6" s="185"/>
      <c r="CEO6" s="185"/>
      <c r="CEP6" s="185"/>
      <c r="CEQ6" s="185"/>
      <c r="CER6" s="185"/>
      <c r="CES6" s="185"/>
      <c r="CET6" s="185"/>
      <c r="CEU6" s="185"/>
      <c r="CEV6" s="185"/>
      <c r="CEW6" s="185"/>
      <c r="CEX6" s="185"/>
      <c r="CEY6" s="185"/>
      <c r="CEZ6" s="185"/>
      <c r="CFA6" s="185"/>
      <c r="CFB6" s="185"/>
      <c r="CFC6" s="185"/>
      <c r="CFD6" s="185"/>
      <c r="CFE6" s="185"/>
      <c r="CFF6" s="185"/>
      <c r="CFG6" s="185"/>
      <c r="CFH6" s="185"/>
      <c r="CFI6" s="185"/>
      <c r="CFJ6" s="185"/>
      <c r="CFK6" s="185"/>
      <c r="CFL6" s="185"/>
      <c r="CFM6" s="185"/>
      <c r="CFN6" s="185"/>
      <c r="CFO6" s="185"/>
      <c r="CFP6" s="185"/>
      <c r="CFQ6" s="185"/>
      <c r="CFR6" s="185"/>
      <c r="CFS6" s="185"/>
      <c r="CFT6" s="185"/>
      <c r="CFU6" s="185"/>
      <c r="CFV6" s="185"/>
      <c r="CFW6" s="185"/>
      <c r="CFX6" s="185"/>
      <c r="CFY6" s="185"/>
      <c r="CFZ6" s="185"/>
      <c r="CGA6" s="185"/>
      <c r="CGB6" s="185"/>
      <c r="CGC6" s="185"/>
      <c r="CGD6" s="185"/>
      <c r="CGE6" s="185"/>
      <c r="CGF6" s="185"/>
      <c r="CGG6" s="185"/>
      <c r="CGH6" s="185"/>
      <c r="CGI6" s="185"/>
      <c r="CGJ6" s="185"/>
      <c r="CGK6" s="185"/>
      <c r="CGL6" s="185"/>
      <c r="CGM6" s="185"/>
      <c r="CGN6" s="185"/>
      <c r="CGO6" s="185"/>
      <c r="CGP6" s="185"/>
      <c r="CGQ6" s="185"/>
      <c r="CGR6" s="185"/>
      <c r="CGS6" s="185"/>
      <c r="CGT6" s="185"/>
      <c r="CGU6" s="185"/>
      <c r="CGV6" s="185"/>
      <c r="CGW6" s="185"/>
      <c r="CGX6" s="185"/>
      <c r="CGY6" s="185"/>
      <c r="CGZ6" s="185"/>
      <c r="CHA6" s="185"/>
      <c r="CHB6" s="185"/>
      <c r="CHC6" s="185"/>
      <c r="CHD6" s="185"/>
      <c r="CHE6" s="185"/>
      <c r="CHF6" s="185"/>
      <c r="CHG6" s="185"/>
      <c r="CHH6" s="185"/>
      <c r="CHI6" s="185"/>
      <c r="CHJ6" s="185"/>
      <c r="CHK6" s="185"/>
      <c r="CHL6" s="185"/>
      <c r="CHM6" s="185"/>
      <c r="CHN6" s="185"/>
      <c r="CHO6" s="185"/>
      <c r="CHP6" s="185"/>
      <c r="CHQ6" s="185"/>
      <c r="CHR6" s="185"/>
      <c r="CHS6" s="185"/>
      <c r="CHT6" s="185"/>
      <c r="CHU6" s="185"/>
      <c r="CHV6" s="185"/>
      <c r="CHW6" s="185"/>
      <c r="CHX6" s="185"/>
      <c r="CHY6" s="185"/>
      <c r="CHZ6" s="185"/>
      <c r="CIA6" s="185"/>
      <c r="CIB6" s="185"/>
      <c r="CIC6" s="185"/>
      <c r="CID6" s="185"/>
      <c r="CIE6" s="185"/>
      <c r="CIF6" s="185"/>
      <c r="CIG6" s="185"/>
      <c r="CIH6" s="185"/>
      <c r="CII6" s="185"/>
      <c r="CIJ6" s="185"/>
      <c r="CIK6" s="185"/>
      <c r="CIL6" s="185"/>
      <c r="CIM6" s="185"/>
      <c r="CIN6" s="185"/>
      <c r="CIO6" s="185"/>
      <c r="CIP6" s="185"/>
      <c r="CIQ6" s="185"/>
      <c r="CIR6" s="185"/>
      <c r="CIS6" s="185"/>
      <c r="CIT6" s="185"/>
      <c r="CIU6" s="185"/>
      <c r="CIV6" s="185"/>
      <c r="CIW6" s="185"/>
      <c r="CIX6" s="185"/>
      <c r="CIY6" s="185"/>
      <c r="CIZ6" s="185"/>
      <c r="CJA6" s="185"/>
      <c r="CJB6" s="185"/>
      <c r="CJC6" s="185"/>
      <c r="CJD6" s="185"/>
      <c r="CJE6" s="185"/>
      <c r="CJF6" s="185"/>
      <c r="CJG6" s="185"/>
      <c r="CJH6" s="185"/>
      <c r="CJI6" s="185"/>
      <c r="CJJ6" s="185"/>
      <c r="CJK6" s="185"/>
      <c r="CJL6" s="185"/>
      <c r="CJM6" s="185"/>
      <c r="CJN6" s="185"/>
      <c r="CJO6" s="185"/>
      <c r="CJP6" s="185"/>
      <c r="CJQ6" s="185"/>
      <c r="CJR6" s="185"/>
      <c r="CJS6" s="185"/>
      <c r="CJT6" s="185"/>
      <c r="CJU6" s="185"/>
      <c r="CJV6" s="185"/>
      <c r="CJW6" s="185"/>
      <c r="CJX6" s="185"/>
      <c r="CJY6" s="185"/>
      <c r="CJZ6" s="185"/>
      <c r="CKA6" s="185"/>
      <c r="CKB6" s="185"/>
      <c r="CKC6" s="185"/>
      <c r="CKD6" s="185"/>
      <c r="CKE6" s="185"/>
      <c r="CKF6" s="185"/>
      <c r="CKG6" s="185"/>
      <c r="CKH6" s="185"/>
      <c r="CKI6" s="185"/>
      <c r="CKJ6" s="185"/>
      <c r="CKK6" s="185"/>
      <c r="CKL6" s="185"/>
      <c r="CKM6" s="185"/>
      <c r="CKN6" s="185"/>
      <c r="CKO6" s="185"/>
      <c r="CKP6" s="185"/>
      <c r="CKQ6" s="185"/>
      <c r="CKR6" s="185"/>
      <c r="CKS6" s="185"/>
      <c r="CKT6" s="185"/>
      <c r="CKU6" s="185"/>
      <c r="CKV6" s="185"/>
      <c r="CKW6" s="185"/>
      <c r="CKX6" s="185"/>
      <c r="CKY6" s="185"/>
      <c r="CKZ6" s="185"/>
      <c r="CLA6" s="185"/>
      <c r="CLB6" s="185"/>
      <c r="CLC6" s="185"/>
      <c r="CLD6" s="185"/>
      <c r="CLE6" s="185"/>
      <c r="CLF6" s="185"/>
      <c r="CLG6" s="185"/>
      <c r="CLH6" s="185"/>
      <c r="CLI6" s="185"/>
      <c r="CLJ6" s="185"/>
      <c r="CLK6" s="185"/>
      <c r="CLL6" s="185"/>
      <c r="CLM6" s="185"/>
      <c r="CLN6" s="185"/>
      <c r="CLO6" s="185"/>
      <c r="CLP6" s="185"/>
      <c r="CLQ6" s="185"/>
      <c r="CLR6" s="185"/>
      <c r="CLS6" s="185"/>
      <c r="CLT6" s="185"/>
      <c r="CLU6" s="185"/>
      <c r="CLV6" s="185"/>
      <c r="CLW6" s="185"/>
      <c r="CLX6" s="185"/>
      <c r="CLY6" s="185"/>
      <c r="CLZ6" s="185"/>
      <c r="CMA6" s="185"/>
      <c r="CMB6" s="185"/>
      <c r="CMC6" s="185"/>
      <c r="CMD6" s="185"/>
      <c r="CME6" s="185"/>
      <c r="CMF6" s="185"/>
      <c r="CMG6" s="185"/>
      <c r="CMH6" s="185"/>
      <c r="CMI6" s="185"/>
      <c r="CMJ6" s="185"/>
      <c r="CMK6" s="185"/>
      <c r="CML6" s="185"/>
      <c r="CMM6" s="185"/>
      <c r="CMN6" s="185"/>
      <c r="CMO6" s="185"/>
      <c r="CMP6" s="185"/>
      <c r="CMQ6" s="185"/>
      <c r="CMR6" s="185"/>
      <c r="CMS6" s="185"/>
      <c r="CMT6" s="185"/>
      <c r="CMU6" s="185"/>
      <c r="CMV6" s="185"/>
      <c r="CMW6" s="185"/>
      <c r="CMX6" s="185"/>
      <c r="CMY6" s="185"/>
      <c r="CMZ6" s="185"/>
      <c r="CNA6" s="185"/>
      <c r="CNB6" s="185"/>
      <c r="CNC6" s="185"/>
      <c r="CND6" s="185"/>
      <c r="CNE6" s="185"/>
      <c r="CNF6" s="185"/>
      <c r="CNG6" s="185"/>
      <c r="CNH6" s="185"/>
      <c r="CNI6" s="185"/>
      <c r="CNJ6" s="185"/>
      <c r="CNK6" s="185"/>
      <c r="CNL6" s="185"/>
      <c r="CNM6" s="185"/>
      <c r="CNN6" s="185"/>
      <c r="CNO6" s="185"/>
      <c r="CNP6" s="185"/>
      <c r="CNQ6" s="185"/>
      <c r="CNR6" s="185"/>
      <c r="CNS6" s="185"/>
      <c r="CNT6" s="185"/>
      <c r="CNU6" s="185"/>
      <c r="CNV6" s="185"/>
      <c r="CNW6" s="185"/>
      <c r="CNX6" s="185"/>
      <c r="CNY6" s="185"/>
      <c r="CNZ6" s="185"/>
      <c r="COA6" s="185"/>
      <c r="COB6" s="185"/>
      <c r="COC6" s="185"/>
      <c r="COD6" s="185"/>
      <c r="COE6" s="185"/>
      <c r="COF6" s="185"/>
      <c r="COG6" s="185"/>
      <c r="COH6" s="185"/>
      <c r="COI6" s="185"/>
      <c r="COJ6" s="185"/>
      <c r="COK6" s="185"/>
      <c r="COL6" s="185"/>
      <c r="COM6" s="185"/>
      <c r="CON6" s="185"/>
      <c r="COO6" s="185"/>
      <c r="COP6" s="185"/>
      <c r="COQ6" s="185"/>
      <c r="COR6" s="185"/>
      <c r="COS6" s="185"/>
      <c r="COT6" s="185"/>
      <c r="COU6" s="185"/>
      <c r="COV6" s="185"/>
      <c r="COW6" s="185"/>
      <c r="COX6" s="185"/>
      <c r="COY6" s="185"/>
      <c r="COZ6" s="185"/>
      <c r="CPA6" s="185"/>
      <c r="CPB6" s="185"/>
      <c r="CPC6" s="185"/>
      <c r="CPD6" s="185"/>
      <c r="CPE6" s="185"/>
      <c r="CPF6" s="185"/>
      <c r="CPG6" s="185"/>
      <c r="CPH6" s="185"/>
      <c r="CPI6" s="185"/>
      <c r="CPJ6" s="185"/>
      <c r="CPK6" s="185"/>
      <c r="CPL6" s="185"/>
      <c r="CPM6" s="185"/>
      <c r="CPN6" s="185"/>
      <c r="CPO6" s="185"/>
      <c r="CPP6" s="185"/>
      <c r="CPQ6" s="185"/>
      <c r="CPR6" s="185"/>
      <c r="CPS6" s="185"/>
      <c r="CPT6" s="185"/>
      <c r="CPU6" s="185"/>
      <c r="CPV6" s="185"/>
      <c r="CPW6" s="185"/>
      <c r="CPX6" s="185"/>
      <c r="CPY6" s="185"/>
      <c r="CPZ6" s="185"/>
      <c r="CQA6" s="185"/>
      <c r="CQB6" s="185"/>
      <c r="CQC6" s="185"/>
      <c r="CQD6" s="185"/>
      <c r="CQE6" s="185"/>
      <c r="CQF6" s="185"/>
      <c r="CQG6" s="185"/>
      <c r="CQH6" s="185"/>
      <c r="CQI6" s="185"/>
      <c r="CQJ6" s="185"/>
      <c r="CQK6" s="185"/>
      <c r="CQL6" s="185"/>
      <c r="CQM6" s="185"/>
      <c r="CQN6" s="185"/>
      <c r="CQO6" s="185"/>
      <c r="CQP6" s="185"/>
      <c r="CQQ6" s="185"/>
      <c r="CQR6" s="185"/>
      <c r="CQS6" s="185"/>
      <c r="CQT6" s="185"/>
      <c r="CQU6" s="185"/>
      <c r="CQV6" s="185"/>
      <c r="CQW6" s="185"/>
      <c r="CQX6" s="185"/>
      <c r="CQY6" s="185"/>
      <c r="CQZ6" s="185"/>
      <c r="CRA6" s="185"/>
      <c r="CRB6" s="185"/>
      <c r="CRC6" s="185"/>
      <c r="CRD6" s="185"/>
      <c r="CRE6" s="185"/>
      <c r="CRF6" s="185"/>
      <c r="CRG6" s="185"/>
      <c r="CRH6" s="185"/>
      <c r="CRI6" s="185"/>
      <c r="CRJ6" s="185"/>
      <c r="CRK6" s="185"/>
      <c r="CRL6" s="185"/>
      <c r="CRM6" s="185"/>
      <c r="CRN6" s="185"/>
      <c r="CRO6" s="185"/>
      <c r="CRP6" s="185"/>
      <c r="CRQ6" s="185"/>
      <c r="CRR6" s="185"/>
      <c r="CRS6" s="185"/>
      <c r="CRT6" s="185"/>
      <c r="CRU6" s="185"/>
      <c r="CRV6" s="185"/>
      <c r="CRW6" s="185"/>
      <c r="CRX6" s="185"/>
      <c r="CRY6" s="185"/>
      <c r="CRZ6" s="185"/>
      <c r="CSA6" s="185"/>
      <c r="CSB6" s="185"/>
      <c r="CSC6" s="185"/>
      <c r="CSD6" s="185"/>
      <c r="CSE6" s="185"/>
      <c r="CSF6" s="185"/>
      <c r="CSG6" s="185"/>
      <c r="CSH6" s="185"/>
      <c r="CSI6" s="185"/>
      <c r="CSJ6" s="185"/>
      <c r="CSK6" s="185"/>
      <c r="CSL6" s="185"/>
      <c r="CSM6" s="185"/>
      <c r="CSN6" s="185"/>
      <c r="CSO6" s="185"/>
      <c r="CSP6" s="185"/>
      <c r="CSQ6" s="185"/>
      <c r="CSR6" s="185"/>
      <c r="CSS6" s="185"/>
      <c r="CST6" s="185"/>
      <c r="CSU6" s="185"/>
      <c r="CSV6" s="185"/>
      <c r="CSW6" s="185"/>
      <c r="CSX6" s="185"/>
      <c r="CSY6" s="185"/>
      <c r="CSZ6" s="185"/>
      <c r="CTA6" s="185"/>
      <c r="CTB6" s="185"/>
      <c r="CTC6" s="185"/>
      <c r="CTD6" s="185"/>
      <c r="CTE6" s="185"/>
      <c r="CTF6" s="185"/>
      <c r="CTG6" s="185"/>
      <c r="CTH6" s="185"/>
      <c r="CTI6" s="185"/>
      <c r="CTJ6" s="185"/>
      <c r="CTK6" s="185"/>
      <c r="CTL6" s="185"/>
      <c r="CTM6" s="185"/>
      <c r="CTN6" s="185"/>
      <c r="CTO6" s="185"/>
      <c r="CTP6" s="185"/>
      <c r="CTQ6" s="185"/>
      <c r="CTR6" s="185"/>
      <c r="CTS6" s="185"/>
      <c r="CTT6" s="185"/>
      <c r="CTU6" s="185"/>
      <c r="CTV6" s="185"/>
      <c r="CTW6" s="185"/>
      <c r="CTX6" s="185"/>
      <c r="CTY6" s="185"/>
      <c r="CTZ6" s="185"/>
      <c r="CUA6" s="185"/>
      <c r="CUB6" s="185"/>
      <c r="CUC6" s="185"/>
      <c r="CUD6" s="185"/>
      <c r="CUE6" s="185"/>
      <c r="CUF6" s="185"/>
      <c r="CUG6" s="185"/>
      <c r="CUH6" s="185"/>
      <c r="CUI6" s="185"/>
      <c r="CUJ6" s="185"/>
      <c r="CUK6" s="185"/>
      <c r="CUL6" s="185"/>
      <c r="CUM6" s="185"/>
      <c r="CUN6" s="185"/>
      <c r="CUO6" s="185"/>
      <c r="CUP6" s="185"/>
      <c r="CUQ6" s="185"/>
      <c r="CUR6" s="185"/>
      <c r="CUS6" s="185"/>
      <c r="CUT6" s="185"/>
      <c r="CUU6" s="185"/>
      <c r="CUV6" s="185"/>
      <c r="CUW6" s="185"/>
      <c r="CUX6" s="185"/>
      <c r="CUY6" s="185"/>
      <c r="CUZ6" s="185"/>
      <c r="CVA6" s="185"/>
      <c r="CVB6" s="185"/>
      <c r="CVC6" s="185"/>
      <c r="CVD6" s="185"/>
      <c r="CVE6" s="185"/>
      <c r="CVF6" s="185"/>
      <c r="CVG6" s="185"/>
      <c r="CVH6" s="185"/>
      <c r="CVI6" s="185"/>
      <c r="CVJ6" s="185"/>
      <c r="CVK6" s="185"/>
      <c r="CVL6" s="185"/>
      <c r="CVM6" s="185"/>
      <c r="CVN6" s="185"/>
      <c r="CVO6" s="185"/>
      <c r="CVP6" s="185"/>
      <c r="CVQ6" s="185"/>
      <c r="CVR6" s="185"/>
      <c r="CVS6" s="185"/>
      <c r="CVT6" s="185"/>
      <c r="CVU6" s="185"/>
      <c r="CVV6" s="185"/>
      <c r="CVW6" s="185"/>
      <c r="CVX6" s="185"/>
      <c r="CVY6" s="185"/>
      <c r="CVZ6" s="185"/>
      <c r="CWA6" s="185"/>
      <c r="CWB6" s="185"/>
      <c r="CWC6" s="185"/>
      <c r="CWD6" s="185"/>
      <c r="CWE6" s="185"/>
      <c r="CWF6" s="185"/>
      <c r="CWG6" s="185"/>
      <c r="CWH6" s="185"/>
      <c r="CWI6" s="185"/>
      <c r="CWJ6" s="185"/>
      <c r="CWK6" s="185"/>
      <c r="CWL6" s="185"/>
      <c r="CWM6" s="185"/>
      <c r="CWN6" s="185"/>
      <c r="CWO6" s="185"/>
      <c r="CWP6" s="185"/>
      <c r="CWQ6" s="185"/>
      <c r="CWR6" s="185"/>
      <c r="CWS6" s="185"/>
      <c r="CWT6" s="185"/>
      <c r="CWU6" s="185"/>
      <c r="CWV6" s="185"/>
      <c r="CWW6" s="185"/>
      <c r="CWX6" s="185"/>
      <c r="CWY6" s="185"/>
      <c r="CWZ6" s="185"/>
      <c r="CXA6" s="185"/>
      <c r="CXB6" s="185"/>
      <c r="CXC6" s="185"/>
      <c r="CXD6" s="185"/>
      <c r="CXE6" s="185"/>
      <c r="CXF6" s="185"/>
      <c r="CXG6" s="185"/>
      <c r="CXH6" s="185"/>
      <c r="CXI6" s="185"/>
      <c r="CXJ6" s="185"/>
      <c r="CXK6" s="185"/>
      <c r="CXL6" s="185"/>
      <c r="CXM6" s="185"/>
      <c r="CXN6" s="185"/>
      <c r="CXO6" s="185"/>
      <c r="CXP6" s="185"/>
      <c r="CXQ6" s="185"/>
      <c r="CXR6" s="185"/>
      <c r="CXS6" s="185"/>
      <c r="CXT6" s="185"/>
      <c r="CXU6" s="185"/>
      <c r="CXV6" s="185"/>
      <c r="CXW6" s="185"/>
      <c r="CXX6" s="185"/>
      <c r="CXY6" s="185"/>
      <c r="CXZ6" s="185"/>
      <c r="CYA6" s="185"/>
      <c r="CYB6" s="185"/>
      <c r="CYC6" s="185"/>
      <c r="CYD6" s="185"/>
      <c r="CYE6" s="185"/>
      <c r="CYF6" s="185"/>
      <c r="CYG6" s="185"/>
      <c r="CYH6" s="185"/>
      <c r="CYI6" s="185"/>
      <c r="CYJ6" s="185"/>
      <c r="CYK6" s="185"/>
      <c r="CYL6" s="185"/>
      <c r="CYM6" s="185"/>
      <c r="CYN6" s="185"/>
      <c r="CYO6" s="185"/>
      <c r="CYP6" s="185"/>
      <c r="CYQ6" s="185"/>
      <c r="CYR6" s="185"/>
      <c r="CYS6" s="185"/>
      <c r="CYT6" s="185"/>
      <c r="CYU6" s="185"/>
      <c r="CYV6" s="185"/>
      <c r="CYW6" s="185"/>
      <c r="CYX6" s="185"/>
      <c r="CYY6" s="185"/>
      <c r="CYZ6" s="185"/>
      <c r="CZA6" s="185"/>
      <c r="CZB6" s="185"/>
      <c r="CZC6" s="185"/>
      <c r="CZD6" s="185"/>
      <c r="CZE6" s="185"/>
      <c r="CZF6" s="185"/>
      <c r="CZG6" s="185"/>
      <c r="CZH6" s="185"/>
      <c r="CZI6" s="185"/>
      <c r="CZJ6" s="185"/>
      <c r="CZK6" s="185"/>
      <c r="CZL6" s="185"/>
      <c r="CZM6" s="185"/>
      <c r="CZN6" s="185"/>
      <c r="CZO6" s="185"/>
      <c r="CZP6" s="185"/>
      <c r="CZQ6" s="185"/>
      <c r="CZR6" s="185"/>
      <c r="CZS6" s="185"/>
      <c r="CZT6" s="185"/>
      <c r="CZU6" s="185"/>
      <c r="CZV6" s="185"/>
      <c r="CZW6" s="185"/>
      <c r="CZX6" s="185"/>
      <c r="CZY6" s="185"/>
      <c r="CZZ6" s="185"/>
      <c r="DAA6" s="185"/>
      <c r="DAB6" s="185"/>
      <c r="DAC6" s="185"/>
      <c r="DAD6" s="185"/>
      <c r="DAE6" s="185"/>
      <c r="DAF6" s="185"/>
      <c r="DAG6" s="185"/>
      <c r="DAH6" s="185"/>
      <c r="DAI6" s="185"/>
      <c r="DAJ6" s="185"/>
      <c r="DAK6" s="185"/>
      <c r="DAL6" s="185"/>
      <c r="DAM6" s="185"/>
      <c r="DAN6" s="185"/>
      <c r="DAO6" s="185"/>
      <c r="DAP6" s="185"/>
      <c r="DAQ6" s="185"/>
      <c r="DAR6" s="185"/>
      <c r="DAS6" s="185"/>
      <c r="DAT6" s="185"/>
      <c r="DAU6" s="185"/>
      <c r="DAV6" s="185"/>
      <c r="DAW6" s="185"/>
      <c r="DAX6" s="185"/>
      <c r="DAY6" s="185"/>
      <c r="DAZ6" s="185"/>
      <c r="DBA6" s="185"/>
      <c r="DBB6" s="185"/>
      <c r="DBC6" s="185"/>
      <c r="DBD6" s="185"/>
      <c r="DBE6" s="185"/>
      <c r="DBF6" s="185"/>
      <c r="DBG6" s="185"/>
      <c r="DBH6" s="185"/>
      <c r="DBI6" s="185"/>
      <c r="DBJ6" s="185"/>
      <c r="DBK6" s="185"/>
      <c r="DBL6" s="185"/>
      <c r="DBM6" s="185"/>
      <c r="DBN6" s="185"/>
      <c r="DBO6" s="185"/>
      <c r="DBP6" s="185"/>
      <c r="DBQ6" s="185"/>
      <c r="DBR6" s="185"/>
      <c r="DBS6" s="185"/>
      <c r="DBT6" s="185"/>
      <c r="DBU6" s="185"/>
      <c r="DBV6" s="185"/>
      <c r="DBW6" s="185"/>
      <c r="DBX6" s="185"/>
      <c r="DBY6" s="185"/>
      <c r="DBZ6" s="185"/>
      <c r="DCA6" s="185"/>
      <c r="DCB6" s="185"/>
      <c r="DCC6" s="185"/>
      <c r="DCD6" s="185"/>
      <c r="DCE6" s="185"/>
      <c r="DCF6" s="185"/>
      <c r="DCG6" s="185"/>
      <c r="DCH6" s="185"/>
      <c r="DCI6" s="185"/>
      <c r="DCJ6" s="185"/>
      <c r="DCK6" s="185"/>
      <c r="DCL6" s="185"/>
      <c r="DCM6" s="185"/>
      <c r="DCN6" s="185"/>
      <c r="DCO6" s="185"/>
      <c r="DCP6" s="185"/>
      <c r="DCQ6" s="185"/>
      <c r="DCR6" s="185"/>
      <c r="DCS6" s="185"/>
      <c r="DCT6" s="185"/>
      <c r="DCU6" s="185"/>
      <c r="DCV6" s="185"/>
      <c r="DCW6" s="185"/>
      <c r="DCX6" s="185"/>
      <c r="DCY6" s="185"/>
      <c r="DCZ6" s="185"/>
      <c r="DDA6" s="185"/>
      <c r="DDB6" s="185"/>
      <c r="DDC6" s="185"/>
      <c r="DDD6" s="185"/>
      <c r="DDE6" s="185"/>
      <c r="DDF6" s="185"/>
      <c r="DDG6" s="185"/>
      <c r="DDH6" s="185"/>
      <c r="DDI6" s="185"/>
      <c r="DDJ6" s="185"/>
      <c r="DDK6" s="185"/>
      <c r="DDL6" s="185"/>
      <c r="DDM6" s="185"/>
      <c r="DDN6" s="185"/>
      <c r="DDO6" s="185"/>
      <c r="DDP6" s="185"/>
      <c r="DDQ6" s="185"/>
      <c r="DDR6" s="185"/>
      <c r="DDS6" s="185"/>
      <c r="DDT6" s="185"/>
      <c r="DDU6" s="185"/>
      <c r="DDV6" s="185"/>
      <c r="DDW6" s="185"/>
      <c r="DDX6" s="185"/>
      <c r="DDY6" s="185"/>
      <c r="DDZ6" s="185"/>
      <c r="DEA6" s="185"/>
      <c r="DEB6" s="185"/>
      <c r="DEC6" s="185"/>
      <c r="DED6" s="185"/>
      <c r="DEE6" s="185"/>
      <c r="DEF6" s="185"/>
      <c r="DEG6" s="185"/>
      <c r="DEH6" s="185"/>
      <c r="DEI6" s="185"/>
      <c r="DEJ6" s="185"/>
      <c r="DEK6" s="185"/>
      <c r="DEL6" s="185"/>
      <c r="DEM6" s="185"/>
      <c r="DEN6" s="185"/>
      <c r="DEO6" s="185"/>
      <c r="DEP6" s="185"/>
      <c r="DEQ6" s="185"/>
      <c r="DER6" s="185"/>
      <c r="DES6" s="185"/>
      <c r="DET6" s="185"/>
      <c r="DEU6" s="185"/>
      <c r="DEV6" s="185"/>
      <c r="DEW6" s="185"/>
      <c r="DEX6" s="185"/>
      <c r="DEY6" s="185"/>
      <c r="DEZ6" s="185"/>
      <c r="DFA6" s="185"/>
      <c r="DFB6" s="185"/>
      <c r="DFC6" s="185"/>
      <c r="DFD6" s="185"/>
      <c r="DFE6" s="185"/>
      <c r="DFF6" s="185"/>
      <c r="DFG6" s="185"/>
      <c r="DFH6" s="185"/>
      <c r="DFI6" s="185"/>
      <c r="DFJ6" s="185"/>
      <c r="DFK6" s="185"/>
      <c r="DFL6" s="185"/>
      <c r="DFM6" s="185"/>
      <c r="DFN6" s="185"/>
      <c r="DFO6" s="185"/>
      <c r="DFP6" s="185"/>
      <c r="DFQ6" s="185"/>
      <c r="DFR6" s="185"/>
      <c r="DFS6" s="185"/>
      <c r="DFT6" s="185"/>
      <c r="DFU6" s="185"/>
      <c r="DFV6" s="185"/>
      <c r="DFW6" s="185"/>
      <c r="DFX6" s="185"/>
      <c r="DFY6" s="185"/>
      <c r="DFZ6" s="185"/>
      <c r="DGA6" s="185"/>
      <c r="DGB6" s="185"/>
      <c r="DGC6" s="185"/>
      <c r="DGD6" s="185"/>
      <c r="DGE6" s="185"/>
      <c r="DGF6" s="185"/>
      <c r="DGG6" s="185"/>
      <c r="DGH6" s="185"/>
      <c r="DGI6" s="185"/>
      <c r="DGJ6" s="185"/>
      <c r="DGK6" s="185"/>
      <c r="DGL6" s="185"/>
      <c r="DGM6" s="185"/>
      <c r="DGN6" s="185"/>
      <c r="DGO6" s="185"/>
      <c r="DGP6" s="185"/>
      <c r="DGQ6" s="185"/>
      <c r="DGR6" s="185"/>
      <c r="DGS6" s="185"/>
      <c r="DGT6" s="185"/>
      <c r="DGU6" s="185"/>
      <c r="DGV6" s="185"/>
      <c r="DGW6" s="185"/>
      <c r="DGX6" s="185"/>
      <c r="DGY6" s="185"/>
      <c r="DGZ6" s="185"/>
      <c r="DHA6" s="185"/>
      <c r="DHB6" s="185"/>
      <c r="DHC6" s="185"/>
      <c r="DHD6" s="185"/>
      <c r="DHE6" s="185"/>
      <c r="DHF6" s="185"/>
      <c r="DHG6" s="185"/>
      <c r="DHH6" s="185"/>
      <c r="DHI6" s="185"/>
      <c r="DHJ6" s="185"/>
      <c r="DHK6" s="185"/>
      <c r="DHL6" s="185"/>
      <c r="DHM6" s="185"/>
      <c r="DHN6" s="185"/>
      <c r="DHO6" s="185"/>
      <c r="DHP6" s="185"/>
      <c r="DHQ6" s="185"/>
      <c r="DHR6" s="185"/>
      <c r="DHS6" s="185"/>
      <c r="DHT6" s="185"/>
      <c r="DHU6" s="185"/>
      <c r="DHV6" s="185"/>
      <c r="DHW6" s="185"/>
      <c r="DHX6" s="185"/>
      <c r="DHY6" s="185"/>
      <c r="DHZ6" s="185"/>
      <c r="DIA6" s="185"/>
      <c r="DIB6" s="185"/>
      <c r="DIC6" s="185"/>
      <c r="DID6" s="185"/>
      <c r="DIE6" s="185"/>
      <c r="DIF6" s="185"/>
      <c r="DIG6" s="185"/>
      <c r="DIH6" s="185"/>
      <c r="DII6" s="185"/>
      <c r="DIJ6" s="185"/>
      <c r="DIK6" s="185"/>
      <c r="DIL6" s="185"/>
      <c r="DIM6" s="185"/>
      <c r="DIN6" s="185"/>
      <c r="DIO6" s="185"/>
      <c r="DIP6" s="185"/>
      <c r="DIQ6" s="185"/>
      <c r="DIR6" s="185"/>
      <c r="DIS6" s="185"/>
      <c r="DIT6" s="185"/>
      <c r="DIU6" s="185"/>
      <c r="DIV6" s="185"/>
      <c r="DIW6" s="185"/>
      <c r="DIX6" s="185"/>
      <c r="DIY6" s="185"/>
      <c r="DIZ6" s="185"/>
      <c r="DJA6" s="185"/>
      <c r="DJB6" s="185"/>
      <c r="DJC6" s="185"/>
      <c r="DJD6" s="185"/>
      <c r="DJE6" s="185"/>
      <c r="DJF6" s="185"/>
      <c r="DJG6" s="185"/>
      <c r="DJH6" s="185"/>
      <c r="DJI6" s="185"/>
      <c r="DJJ6" s="185"/>
      <c r="DJK6" s="185"/>
      <c r="DJL6" s="185"/>
      <c r="DJM6" s="185"/>
      <c r="DJN6" s="185"/>
      <c r="DJO6" s="185"/>
      <c r="DJP6" s="185"/>
      <c r="DJQ6" s="185"/>
      <c r="DJR6" s="185"/>
      <c r="DJS6" s="185"/>
      <c r="DJT6" s="185"/>
      <c r="DJU6" s="185"/>
      <c r="DJV6" s="185"/>
      <c r="DJW6" s="185"/>
      <c r="DJX6" s="185"/>
      <c r="DJY6" s="185"/>
      <c r="DJZ6" s="185"/>
      <c r="DKA6" s="185"/>
      <c r="DKB6" s="185"/>
      <c r="DKC6" s="185"/>
      <c r="DKD6" s="185"/>
      <c r="DKE6" s="185"/>
      <c r="DKF6" s="185"/>
      <c r="DKG6" s="185"/>
      <c r="DKH6" s="185"/>
      <c r="DKI6" s="185"/>
      <c r="DKJ6" s="185"/>
      <c r="DKK6" s="185"/>
      <c r="DKL6" s="185"/>
      <c r="DKM6" s="185"/>
      <c r="DKN6" s="185"/>
      <c r="DKO6" s="185"/>
      <c r="DKP6" s="185"/>
      <c r="DKQ6" s="185"/>
      <c r="DKR6" s="185"/>
      <c r="DKS6" s="185"/>
      <c r="DKT6" s="185"/>
      <c r="DKU6" s="185"/>
      <c r="DKV6" s="185"/>
      <c r="DKW6" s="185"/>
      <c r="DKX6" s="185"/>
      <c r="DKY6" s="185"/>
      <c r="DKZ6" s="185"/>
      <c r="DLA6" s="185"/>
      <c r="DLB6" s="185"/>
      <c r="DLC6" s="185"/>
      <c r="DLD6" s="185"/>
      <c r="DLE6" s="185"/>
      <c r="DLF6" s="185"/>
      <c r="DLG6" s="185"/>
      <c r="DLH6" s="185"/>
      <c r="DLI6" s="185"/>
      <c r="DLJ6" s="185"/>
      <c r="DLK6" s="185"/>
      <c r="DLL6" s="185"/>
      <c r="DLM6" s="185"/>
      <c r="DLN6" s="185"/>
      <c r="DLO6" s="185"/>
      <c r="DLP6" s="185"/>
      <c r="DLQ6" s="185"/>
      <c r="DLR6" s="185"/>
      <c r="DLS6" s="185"/>
      <c r="DLT6" s="185"/>
      <c r="DLU6" s="185"/>
      <c r="DLV6" s="185"/>
      <c r="DLW6" s="185"/>
      <c r="DLX6" s="185"/>
      <c r="DLY6" s="185"/>
      <c r="DLZ6" s="185"/>
      <c r="DMA6" s="185"/>
      <c r="DMB6" s="185"/>
      <c r="DMC6" s="185"/>
      <c r="DMD6" s="185"/>
      <c r="DME6" s="185"/>
      <c r="DMF6" s="185"/>
      <c r="DMG6" s="185"/>
      <c r="DMH6" s="185"/>
      <c r="DMI6" s="185"/>
      <c r="DMJ6" s="185"/>
      <c r="DMK6" s="185"/>
      <c r="DML6" s="185"/>
      <c r="DMM6" s="185"/>
      <c r="DMN6" s="185"/>
      <c r="DMO6" s="185"/>
      <c r="DMP6" s="185"/>
      <c r="DMQ6" s="185"/>
      <c r="DMR6" s="185"/>
      <c r="DMS6" s="185"/>
      <c r="DMT6" s="185"/>
      <c r="DMU6" s="185"/>
      <c r="DMV6" s="185"/>
      <c r="DMW6" s="185"/>
      <c r="DMX6" s="185"/>
      <c r="DMY6" s="185"/>
      <c r="DMZ6" s="185"/>
      <c r="DNA6" s="185"/>
      <c r="DNB6" s="185"/>
      <c r="DNC6" s="185"/>
      <c r="DND6" s="185"/>
      <c r="DNE6" s="185"/>
      <c r="DNF6" s="185"/>
      <c r="DNG6" s="185"/>
      <c r="DNH6" s="185"/>
      <c r="DNI6" s="185"/>
      <c r="DNJ6" s="185"/>
      <c r="DNK6" s="185"/>
      <c r="DNL6" s="185"/>
      <c r="DNM6" s="185"/>
      <c r="DNN6" s="185"/>
      <c r="DNO6" s="185"/>
      <c r="DNP6" s="185"/>
      <c r="DNQ6" s="185"/>
      <c r="DNR6" s="185"/>
      <c r="DNS6" s="185"/>
      <c r="DNT6" s="185"/>
      <c r="DNU6" s="185"/>
      <c r="DNV6" s="185"/>
      <c r="DNW6" s="185"/>
      <c r="DNX6" s="185"/>
      <c r="DNY6" s="185"/>
      <c r="DNZ6" s="185"/>
      <c r="DOA6" s="185"/>
      <c r="DOB6" s="185"/>
      <c r="DOC6" s="185"/>
      <c r="DOD6" s="185"/>
      <c r="DOE6" s="185"/>
      <c r="DOF6" s="185"/>
      <c r="DOG6" s="185"/>
      <c r="DOH6" s="185"/>
      <c r="DOI6" s="185"/>
      <c r="DOJ6" s="185"/>
      <c r="DOK6" s="185"/>
      <c r="DOL6" s="185"/>
      <c r="DOM6" s="185"/>
      <c r="DON6" s="185"/>
      <c r="DOO6" s="185"/>
      <c r="DOP6" s="185"/>
      <c r="DOQ6" s="185"/>
      <c r="DOR6" s="185"/>
      <c r="DOS6" s="185"/>
      <c r="DOT6" s="185"/>
      <c r="DOU6" s="185"/>
      <c r="DOV6" s="185"/>
      <c r="DOW6" s="185"/>
      <c r="DOX6" s="185"/>
      <c r="DOY6" s="185"/>
      <c r="DOZ6" s="185"/>
      <c r="DPA6" s="185"/>
      <c r="DPB6" s="185"/>
      <c r="DPC6" s="185"/>
      <c r="DPD6" s="185"/>
      <c r="DPE6" s="185"/>
      <c r="DPF6" s="185"/>
      <c r="DPG6" s="185"/>
      <c r="DPH6" s="185"/>
      <c r="DPI6" s="185"/>
      <c r="DPJ6" s="185"/>
      <c r="DPK6" s="185"/>
      <c r="DPL6" s="185"/>
      <c r="DPM6" s="185"/>
      <c r="DPN6" s="185"/>
      <c r="DPO6" s="185"/>
      <c r="DPP6" s="185"/>
      <c r="DPQ6" s="185"/>
      <c r="DPR6" s="185"/>
      <c r="DPS6" s="185"/>
      <c r="DPT6" s="185"/>
      <c r="DPU6" s="185"/>
      <c r="DPV6" s="185"/>
      <c r="DPW6" s="185"/>
      <c r="DPX6" s="185"/>
      <c r="DPY6" s="185"/>
      <c r="DPZ6" s="185"/>
      <c r="DQA6" s="185"/>
      <c r="DQB6" s="185"/>
      <c r="DQC6" s="185"/>
      <c r="DQD6" s="185"/>
      <c r="DQE6" s="185"/>
      <c r="DQF6" s="185"/>
      <c r="DQG6" s="185"/>
      <c r="DQH6" s="185"/>
      <c r="DQI6" s="185"/>
      <c r="DQJ6" s="185"/>
      <c r="DQK6" s="185"/>
      <c r="DQL6" s="185"/>
      <c r="DQM6" s="185"/>
      <c r="DQN6" s="185"/>
      <c r="DQO6" s="185"/>
      <c r="DQP6" s="185"/>
      <c r="DQQ6" s="185"/>
      <c r="DQR6" s="185"/>
      <c r="DQS6" s="185"/>
      <c r="DQT6" s="185"/>
      <c r="DQU6" s="185"/>
      <c r="DQV6" s="185"/>
      <c r="DQW6" s="185"/>
      <c r="DQX6" s="185"/>
      <c r="DQY6" s="185"/>
      <c r="DQZ6" s="185"/>
      <c r="DRA6" s="185"/>
      <c r="DRB6" s="185"/>
      <c r="DRC6" s="185"/>
      <c r="DRD6" s="185"/>
      <c r="DRE6" s="185"/>
      <c r="DRF6" s="185"/>
      <c r="DRG6" s="185"/>
      <c r="DRH6" s="185"/>
      <c r="DRI6" s="185"/>
      <c r="DRJ6" s="185"/>
      <c r="DRK6" s="185"/>
      <c r="DRL6" s="185"/>
      <c r="DRM6" s="185"/>
      <c r="DRN6" s="185"/>
      <c r="DRO6" s="185"/>
      <c r="DRP6" s="185"/>
      <c r="DRQ6" s="185"/>
      <c r="DRR6" s="185"/>
      <c r="DRS6" s="185"/>
      <c r="DRT6" s="185"/>
      <c r="DRU6" s="185"/>
      <c r="DRV6" s="185"/>
      <c r="DRW6" s="185"/>
      <c r="DRX6" s="185"/>
      <c r="DRY6" s="185"/>
      <c r="DRZ6" s="185"/>
      <c r="DSA6" s="185"/>
      <c r="DSB6" s="185"/>
      <c r="DSC6" s="185"/>
      <c r="DSD6" s="185"/>
      <c r="DSE6" s="185"/>
      <c r="DSF6" s="185"/>
      <c r="DSG6" s="185"/>
      <c r="DSH6" s="185"/>
      <c r="DSI6" s="185"/>
      <c r="DSJ6" s="185"/>
      <c r="DSK6" s="185"/>
      <c r="DSL6" s="185"/>
      <c r="DSM6" s="185"/>
      <c r="DSN6" s="185"/>
      <c r="DSO6" s="185"/>
      <c r="DSP6" s="185"/>
      <c r="DSQ6" s="185"/>
      <c r="DSR6" s="185"/>
      <c r="DSS6" s="185"/>
      <c r="DST6" s="185"/>
      <c r="DSU6" s="185"/>
      <c r="DSV6" s="185"/>
      <c r="DSW6" s="185"/>
      <c r="DSX6" s="185"/>
      <c r="DSY6" s="185"/>
      <c r="DSZ6" s="185"/>
      <c r="DTA6" s="185"/>
      <c r="DTB6" s="185"/>
      <c r="DTC6" s="185"/>
      <c r="DTD6" s="185"/>
      <c r="DTE6" s="185"/>
      <c r="DTF6" s="185"/>
      <c r="DTG6" s="185"/>
      <c r="DTH6" s="185"/>
      <c r="DTI6" s="185"/>
      <c r="DTJ6" s="185"/>
      <c r="DTK6" s="185"/>
      <c r="DTL6" s="185"/>
      <c r="DTM6" s="185"/>
      <c r="DTN6" s="185"/>
      <c r="DTO6" s="185"/>
      <c r="DTP6" s="185"/>
      <c r="DTQ6" s="185"/>
      <c r="DTR6" s="185"/>
      <c r="DTS6" s="185"/>
      <c r="DTT6" s="185"/>
      <c r="DTU6" s="185"/>
      <c r="DTV6" s="185"/>
      <c r="DTW6" s="185"/>
      <c r="DTX6" s="185"/>
      <c r="DTY6" s="185"/>
      <c r="DTZ6" s="185"/>
      <c r="DUA6" s="185"/>
      <c r="DUB6" s="185"/>
      <c r="DUC6" s="185"/>
      <c r="DUD6" s="185"/>
      <c r="DUE6" s="185"/>
      <c r="DUF6" s="185"/>
      <c r="DUG6" s="185"/>
      <c r="DUH6" s="185"/>
      <c r="DUI6" s="185"/>
      <c r="DUJ6" s="185"/>
      <c r="DUK6" s="185"/>
      <c r="DUL6" s="185"/>
      <c r="DUM6" s="185"/>
      <c r="DUN6" s="185"/>
      <c r="DUO6" s="185"/>
      <c r="DUP6" s="185"/>
      <c r="DUQ6" s="185"/>
      <c r="DUR6" s="185"/>
      <c r="DUS6" s="185"/>
      <c r="DUT6" s="185"/>
      <c r="DUU6" s="185"/>
      <c r="DUV6" s="185"/>
      <c r="DUW6" s="185"/>
      <c r="DUX6" s="185"/>
      <c r="DUY6" s="185"/>
      <c r="DUZ6" s="185"/>
      <c r="DVA6" s="185"/>
      <c r="DVB6" s="185"/>
      <c r="DVC6" s="185"/>
      <c r="DVD6" s="185"/>
      <c r="DVE6" s="185"/>
      <c r="DVF6" s="185"/>
      <c r="DVG6" s="185"/>
      <c r="DVH6" s="185"/>
      <c r="DVI6" s="185"/>
      <c r="DVJ6" s="185"/>
      <c r="DVK6" s="185"/>
      <c r="DVL6" s="185"/>
      <c r="DVM6" s="185"/>
      <c r="DVN6" s="185"/>
      <c r="DVO6" s="185"/>
      <c r="DVP6" s="185"/>
      <c r="DVQ6" s="185"/>
      <c r="DVR6" s="185"/>
      <c r="DVS6" s="185"/>
      <c r="DVT6" s="185"/>
      <c r="DVU6" s="185"/>
      <c r="DVV6" s="185"/>
      <c r="DVW6" s="185"/>
      <c r="DVX6" s="185"/>
      <c r="DVY6" s="185"/>
      <c r="DVZ6" s="185"/>
      <c r="DWA6" s="185"/>
      <c r="DWB6" s="185"/>
      <c r="DWC6" s="185"/>
      <c r="DWD6" s="185"/>
      <c r="DWE6" s="185"/>
      <c r="DWF6" s="185"/>
      <c r="DWG6" s="185"/>
      <c r="DWH6" s="185"/>
      <c r="DWI6" s="185"/>
      <c r="DWJ6" s="185"/>
      <c r="DWK6" s="185"/>
      <c r="DWL6" s="185"/>
      <c r="DWM6" s="185"/>
      <c r="DWN6" s="185"/>
      <c r="DWO6" s="185"/>
      <c r="DWP6" s="185"/>
      <c r="DWQ6" s="185"/>
      <c r="DWR6" s="185"/>
      <c r="DWS6" s="185"/>
      <c r="DWT6" s="185"/>
      <c r="DWU6" s="185"/>
      <c r="DWV6" s="185"/>
      <c r="DWW6" s="185"/>
      <c r="DWX6" s="185"/>
      <c r="DWY6" s="185"/>
      <c r="DWZ6" s="185"/>
      <c r="DXA6" s="185"/>
      <c r="DXB6" s="185"/>
      <c r="DXC6" s="185"/>
      <c r="DXD6" s="185"/>
      <c r="DXE6" s="185"/>
      <c r="DXF6" s="185"/>
      <c r="DXG6" s="185"/>
      <c r="DXH6" s="185"/>
      <c r="DXI6" s="185"/>
      <c r="DXJ6" s="185"/>
      <c r="DXK6" s="185"/>
      <c r="DXL6" s="185"/>
      <c r="DXM6" s="185"/>
      <c r="DXN6" s="185"/>
      <c r="DXO6" s="185"/>
      <c r="DXP6" s="185"/>
      <c r="DXQ6" s="185"/>
      <c r="DXR6" s="185"/>
      <c r="DXS6" s="185"/>
      <c r="DXT6" s="185"/>
      <c r="DXU6" s="185"/>
      <c r="DXV6" s="185"/>
      <c r="DXW6" s="185"/>
      <c r="DXX6" s="185"/>
      <c r="DXY6" s="185"/>
      <c r="DXZ6" s="185"/>
      <c r="DYA6" s="185"/>
      <c r="DYB6" s="185"/>
      <c r="DYC6" s="185"/>
      <c r="DYD6" s="185"/>
      <c r="DYE6" s="185"/>
      <c r="DYF6" s="185"/>
      <c r="DYG6" s="185"/>
      <c r="DYH6" s="185"/>
      <c r="DYI6" s="185"/>
      <c r="DYJ6" s="185"/>
      <c r="DYK6" s="185"/>
      <c r="DYL6" s="185"/>
      <c r="DYM6" s="185"/>
      <c r="DYN6" s="185"/>
      <c r="DYO6" s="185"/>
      <c r="DYP6" s="185"/>
      <c r="DYQ6" s="185"/>
      <c r="DYR6" s="185"/>
      <c r="DYS6" s="185"/>
      <c r="DYT6" s="185"/>
      <c r="DYU6" s="185"/>
      <c r="DYV6" s="185"/>
      <c r="DYW6" s="185"/>
      <c r="DYX6" s="185"/>
      <c r="DYY6" s="185"/>
      <c r="DYZ6" s="185"/>
      <c r="DZA6" s="185"/>
      <c r="DZB6" s="185"/>
      <c r="DZC6" s="185"/>
      <c r="DZD6" s="185"/>
      <c r="DZE6" s="185"/>
      <c r="DZF6" s="185"/>
      <c r="DZG6" s="185"/>
      <c r="DZH6" s="185"/>
      <c r="DZI6" s="185"/>
      <c r="DZJ6" s="185"/>
      <c r="DZK6" s="185"/>
      <c r="DZL6" s="185"/>
      <c r="DZM6" s="185"/>
      <c r="DZN6" s="185"/>
      <c r="DZO6" s="185"/>
      <c r="DZP6" s="185"/>
      <c r="DZQ6" s="185"/>
      <c r="DZR6" s="185"/>
      <c r="DZS6" s="185"/>
      <c r="DZT6" s="185"/>
      <c r="DZU6" s="185"/>
      <c r="DZV6" s="185"/>
      <c r="DZW6" s="185"/>
      <c r="DZX6" s="185"/>
      <c r="DZY6" s="185"/>
      <c r="DZZ6" s="185"/>
      <c r="EAA6" s="185"/>
      <c r="EAB6" s="185"/>
      <c r="EAC6" s="185"/>
      <c r="EAD6" s="185"/>
      <c r="EAE6" s="185"/>
      <c r="EAF6" s="185"/>
      <c r="EAG6" s="185"/>
      <c r="EAH6" s="185"/>
      <c r="EAI6" s="185"/>
      <c r="EAJ6" s="185"/>
      <c r="EAK6" s="185"/>
      <c r="EAL6" s="185"/>
      <c r="EAM6" s="185"/>
      <c r="EAN6" s="185"/>
      <c r="EAO6" s="185"/>
      <c r="EAP6" s="185"/>
      <c r="EAQ6" s="185"/>
      <c r="EAR6" s="185"/>
      <c r="EAS6" s="185"/>
      <c r="EAT6" s="185"/>
      <c r="EAU6" s="185"/>
      <c r="EAV6" s="185"/>
      <c r="EAW6" s="185"/>
      <c r="EAX6" s="185"/>
      <c r="EAY6" s="185"/>
      <c r="EAZ6" s="185"/>
      <c r="EBA6" s="185"/>
      <c r="EBB6" s="185"/>
      <c r="EBC6" s="185"/>
      <c r="EBD6" s="185"/>
      <c r="EBE6" s="185"/>
      <c r="EBF6" s="185"/>
      <c r="EBG6" s="185"/>
      <c r="EBH6" s="185"/>
      <c r="EBI6" s="185"/>
      <c r="EBJ6" s="185"/>
      <c r="EBK6" s="185"/>
      <c r="EBL6" s="185"/>
      <c r="EBM6" s="185"/>
      <c r="EBN6" s="185"/>
      <c r="EBO6" s="185"/>
      <c r="EBP6" s="185"/>
      <c r="EBQ6" s="185"/>
      <c r="EBR6" s="185"/>
      <c r="EBS6" s="185"/>
      <c r="EBT6" s="185"/>
      <c r="EBU6" s="185"/>
      <c r="EBV6" s="185"/>
      <c r="EBW6" s="185"/>
      <c r="EBX6" s="185"/>
      <c r="EBY6" s="185"/>
      <c r="EBZ6" s="185"/>
      <c r="ECA6" s="185"/>
      <c r="ECB6" s="185"/>
      <c r="ECC6" s="185"/>
      <c r="ECD6" s="185"/>
      <c r="ECE6" s="185"/>
      <c r="ECF6" s="185"/>
      <c r="ECG6" s="185"/>
      <c r="ECH6" s="185"/>
      <c r="ECI6" s="185"/>
      <c r="ECJ6" s="185"/>
      <c r="ECK6" s="185"/>
      <c r="ECL6" s="185"/>
      <c r="ECM6" s="185"/>
      <c r="ECN6" s="185"/>
      <c r="ECO6" s="185"/>
      <c r="ECP6" s="185"/>
      <c r="ECQ6" s="185"/>
      <c r="ECR6" s="185"/>
      <c r="ECS6" s="185"/>
      <c r="ECT6" s="185"/>
      <c r="ECU6" s="185"/>
      <c r="ECV6" s="185"/>
      <c r="ECW6" s="185"/>
      <c r="ECX6" s="185"/>
      <c r="ECY6" s="185"/>
      <c r="ECZ6" s="185"/>
      <c r="EDA6" s="185"/>
      <c r="EDB6" s="185"/>
      <c r="EDC6" s="185"/>
      <c r="EDD6" s="185"/>
      <c r="EDE6" s="185"/>
      <c r="EDF6" s="185"/>
      <c r="EDG6" s="185"/>
      <c r="EDH6" s="185"/>
      <c r="EDI6" s="185"/>
      <c r="EDJ6" s="185"/>
      <c r="EDK6" s="185"/>
      <c r="EDL6" s="185"/>
      <c r="EDM6" s="185"/>
      <c r="EDN6" s="185"/>
      <c r="EDO6" s="185"/>
      <c r="EDP6" s="185"/>
      <c r="EDQ6" s="185"/>
      <c r="EDR6" s="185"/>
      <c r="EDS6" s="185"/>
      <c r="EDT6" s="185"/>
      <c r="EDU6" s="185"/>
      <c r="EDV6" s="185"/>
      <c r="EDW6" s="185"/>
      <c r="EDX6" s="185"/>
      <c r="EDY6" s="185"/>
      <c r="EDZ6" s="185"/>
      <c r="EEA6" s="185"/>
      <c r="EEB6" s="185"/>
      <c r="EEC6" s="185"/>
      <c r="EED6" s="185"/>
      <c r="EEE6" s="185"/>
      <c r="EEF6" s="185"/>
      <c r="EEG6" s="185"/>
      <c r="EEH6" s="185"/>
      <c r="EEI6" s="185"/>
      <c r="EEJ6" s="185"/>
      <c r="EEK6" s="185"/>
      <c r="EEL6" s="185"/>
      <c r="EEM6" s="185"/>
      <c r="EEN6" s="185"/>
      <c r="EEO6" s="185"/>
      <c r="EEP6" s="185"/>
      <c r="EEQ6" s="185"/>
      <c r="EER6" s="185"/>
      <c r="EES6" s="185"/>
      <c r="EET6" s="185"/>
      <c r="EEU6" s="185"/>
      <c r="EEV6" s="185"/>
      <c r="EEW6" s="185"/>
      <c r="EEX6" s="185"/>
      <c r="EEY6" s="185"/>
      <c r="EEZ6" s="185"/>
      <c r="EFA6" s="185"/>
      <c r="EFB6" s="185"/>
      <c r="EFC6" s="185"/>
      <c r="EFD6" s="185"/>
      <c r="EFE6" s="185"/>
      <c r="EFF6" s="185"/>
      <c r="EFG6" s="185"/>
      <c r="EFH6" s="185"/>
      <c r="EFI6" s="185"/>
      <c r="EFJ6" s="185"/>
      <c r="EFK6" s="185"/>
      <c r="EFL6" s="185"/>
      <c r="EFM6" s="185"/>
      <c r="EFN6" s="185"/>
      <c r="EFO6" s="185"/>
      <c r="EFP6" s="185"/>
      <c r="EFQ6" s="185"/>
      <c r="EFR6" s="185"/>
      <c r="EFS6" s="185"/>
      <c r="EFT6" s="185"/>
      <c r="EFU6" s="185"/>
      <c r="EFV6" s="185"/>
      <c r="EFW6" s="185"/>
      <c r="EFX6" s="185"/>
      <c r="EFY6" s="185"/>
      <c r="EFZ6" s="185"/>
      <c r="EGA6" s="185"/>
      <c r="EGB6" s="185"/>
      <c r="EGC6" s="185"/>
      <c r="EGD6" s="185"/>
      <c r="EGE6" s="185"/>
      <c r="EGF6" s="185"/>
      <c r="EGG6" s="185"/>
      <c r="EGH6" s="185"/>
      <c r="EGI6" s="185"/>
      <c r="EGJ6" s="185"/>
      <c r="EGK6" s="185"/>
      <c r="EGL6" s="185"/>
      <c r="EGM6" s="185"/>
      <c r="EGN6" s="185"/>
      <c r="EGO6" s="185"/>
      <c r="EGP6" s="185"/>
      <c r="EGQ6" s="185"/>
      <c r="EGR6" s="185"/>
      <c r="EGS6" s="185"/>
      <c r="EGT6" s="185"/>
      <c r="EGU6" s="185"/>
      <c r="EGV6" s="185"/>
      <c r="EGW6" s="185"/>
      <c r="EGX6" s="185"/>
      <c r="EGY6" s="185"/>
      <c r="EGZ6" s="185"/>
      <c r="EHA6" s="185"/>
      <c r="EHB6" s="185"/>
      <c r="EHC6" s="185"/>
      <c r="EHD6" s="185"/>
      <c r="EHE6" s="185"/>
      <c r="EHF6" s="185"/>
      <c r="EHG6" s="185"/>
      <c r="EHH6" s="185"/>
      <c r="EHI6" s="185"/>
      <c r="EHJ6" s="185"/>
      <c r="EHK6" s="185"/>
      <c r="EHL6" s="185"/>
      <c r="EHM6" s="185"/>
      <c r="EHN6" s="185"/>
      <c r="EHO6" s="185"/>
      <c r="EHP6" s="185"/>
      <c r="EHQ6" s="185"/>
      <c r="EHR6" s="185"/>
      <c r="EHS6" s="185"/>
      <c r="EHT6" s="185"/>
      <c r="EHU6" s="185"/>
      <c r="EHV6" s="185"/>
      <c r="EHW6" s="185"/>
      <c r="EHX6" s="185"/>
      <c r="EHY6" s="185"/>
      <c r="EHZ6" s="185"/>
      <c r="EIA6" s="185"/>
      <c r="EIB6" s="185"/>
      <c r="EIC6" s="185"/>
      <c r="EID6" s="185"/>
      <c r="EIE6" s="185"/>
      <c r="EIF6" s="185"/>
      <c r="EIG6" s="185"/>
      <c r="EIH6" s="185"/>
      <c r="EII6" s="185"/>
      <c r="EIJ6" s="185"/>
      <c r="EIK6" s="185"/>
      <c r="EIL6" s="185"/>
      <c r="EIM6" s="185"/>
      <c r="EIN6" s="185"/>
      <c r="EIO6" s="185"/>
      <c r="EIP6" s="185"/>
      <c r="EIQ6" s="185"/>
      <c r="EIR6" s="185"/>
      <c r="EIS6" s="185"/>
      <c r="EIT6" s="185"/>
      <c r="EIU6" s="185"/>
      <c r="EIV6" s="185"/>
      <c r="EIW6" s="185"/>
      <c r="EIX6" s="185"/>
      <c r="EIY6" s="185"/>
      <c r="EIZ6" s="185"/>
      <c r="EJA6" s="185"/>
      <c r="EJB6" s="185"/>
      <c r="EJC6" s="185"/>
      <c r="EJD6" s="185"/>
      <c r="EJE6" s="185"/>
      <c r="EJF6" s="185"/>
      <c r="EJG6" s="185"/>
      <c r="EJH6" s="185"/>
      <c r="EJI6" s="185"/>
      <c r="EJJ6" s="185"/>
      <c r="EJK6" s="185"/>
      <c r="EJL6" s="185"/>
      <c r="EJM6" s="185"/>
      <c r="EJN6" s="185"/>
      <c r="EJO6" s="185"/>
      <c r="EJP6" s="185"/>
      <c r="EJQ6" s="185"/>
      <c r="EJR6" s="185"/>
      <c r="EJS6" s="185"/>
      <c r="EJT6" s="185"/>
      <c r="EJU6" s="185"/>
      <c r="EJV6" s="185"/>
      <c r="EJW6" s="185"/>
      <c r="EJX6" s="185"/>
      <c r="EJY6" s="185"/>
      <c r="EJZ6" s="185"/>
      <c r="EKA6" s="185"/>
      <c r="EKB6" s="185"/>
      <c r="EKC6" s="185"/>
      <c r="EKD6" s="185"/>
      <c r="EKE6" s="185"/>
      <c r="EKF6" s="185"/>
      <c r="EKG6" s="185"/>
      <c r="EKH6" s="185"/>
      <c r="EKI6" s="185"/>
      <c r="EKJ6" s="185"/>
      <c r="EKK6" s="185"/>
      <c r="EKL6" s="185"/>
      <c r="EKM6" s="185"/>
      <c r="EKN6" s="185"/>
      <c r="EKO6" s="185"/>
      <c r="EKP6" s="185"/>
      <c r="EKQ6" s="185"/>
      <c r="EKR6" s="185"/>
      <c r="EKS6" s="185"/>
      <c r="EKT6" s="185"/>
      <c r="EKU6" s="185"/>
      <c r="EKV6" s="185"/>
      <c r="EKW6" s="185"/>
      <c r="EKX6" s="185"/>
      <c r="EKY6" s="185"/>
      <c r="EKZ6" s="185"/>
      <c r="ELA6" s="185"/>
      <c r="ELB6" s="185"/>
      <c r="ELC6" s="185"/>
      <c r="ELD6" s="185"/>
      <c r="ELE6" s="185"/>
      <c r="ELF6" s="185"/>
      <c r="ELG6" s="185"/>
      <c r="ELH6" s="185"/>
      <c r="ELI6" s="185"/>
      <c r="ELJ6" s="185"/>
      <c r="ELK6" s="185"/>
      <c r="ELL6" s="185"/>
      <c r="ELM6" s="185"/>
      <c r="ELN6" s="185"/>
      <c r="ELO6" s="185"/>
      <c r="ELP6" s="185"/>
      <c r="ELQ6" s="185"/>
      <c r="ELR6" s="185"/>
      <c r="ELS6" s="185"/>
      <c r="ELT6" s="185"/>
      <c r="ELU6" s="185"/>
      <c r="ELV6" s="185"/>
      <c r="ELW6" s="185"/>
      <c r="ELX6" s="185"/>
      <c r="ELY6" s="185"/>
      <c r="ELZ6" s="185"/>
      <c r="EMA6" s="185"/>
      <c r="EMB6" s="185"/>
      <c r="EMC6" s="185"/>
      <c r="EMD6" s="185"/>
      <c r="EME6" s="185"/>
      <c r="EMF6" s="185"/>
      <c r="EMG6" s="185"/>
      <c r="EMH6" s="185"/>
      <c r="EMI6" s="185"/>
      <c r="EMJ6" s="185"/>
      <c r="EMK6" s="185"/>
      <c r="EML6" s="185"/>
      <c r="EMM6" s="185"/>
      <c r="EMN6" s="185"/>
      <c r="EMO6" s="185"/>
      <c r="EMP6" s="185"/>
      <c r="EMQ6" s="185"/>
      <c r="EMR6" s="185"/>
      <c r="EMS6" s="185"/>
      <c r="EMT6" s="185"/>
      <c r="EMU6" s="185"/>
      <c r="EMV6" s="185"/>
      <c r="EMW6" s="185"/>
      <c r="EMX6" s="185"/>
      <c r="EMY6" s="185"/>
      <c r="EMZ6" s="185"/>
      <c r="ENA6" s="185"/>
      <c r="ENB6" s="185"/>
      <c r="ENC6" s="185"/>
      <c r="END6" s="185"/>
      <c r="ENE6" s="185"/>
      <c r="ENF6" s="185"/>
      <c r="ENG6" s="185"/>
      <c r="ENH6" s="185"/>
      <c r="ENI6" s="185"/>
      <c r="ENJ6" s="185"/>
      <c r="ENK6" s="185"/>
      <c r="ENL6" s="185"/>
      <c r="ENM6" s="185"/>
      <c r="ENN6" s="185"/>
      <c r="ENO6" s="185"/>
      <c r="ENP6" s="185"/>
      <c r="ENQ6" s="185"/>
      <c r="ENR6" s="185"/>
      <c r="ENS6" s="185"/>
      <c r="ENT6" s="185"/>
      <c r="ENU6" s="185"/>
      <c r="ENV6" s="185"/>
      <c r="ENW6" s="185"/>
      <c r="ENX6" s="185"/>
      <c r="ENY6" s="185"/>
      <c r="ENZ6" s="185"/>
      <c r="EOA6" s="185"/>
      <c r="EOB6" s="185"/>
      <c r="EOC6" s="185"/>
      <c r="EOD6" s="185"/>
      <c r="EOE6" s="185"/>
      <c r="EOF6" s="185"/>
      <c r="EOG6" s="185"/>
      <c r="EOH6" s="185"/>
      <c r="EOI6" s="185"/>
      <c r="EOJ6" s="185"/>
      <c r="EOK6" s="185"/>
      <c r="EOL6" s="185"/>
      <c r="EOM6" s="185"/>
      <c r="EON6" s="185"/>
      <c r="EOO6" s="185"/>
      <c r="EOP6" s="185"/>
      <c r="EOQ6" s="185"/>
      <c r="EOR6" s="185"/>
      <c r="EOS6" s="185"/>
      <c r="EOT6" s="185"/>
      <c r="EOU6" s="185"/>
      <c r="EOV6" s="185"/>
      <c r="EOW6" s="185"/>
      <c r="EOX6" s="185"/>
      <c r="EOY6" s="185"/>
      <c r="EOZ6" s="185"/>
      <c r="EPA6" s="185"/>
      <c r="EPB6" s="185"/>
      <c r="EPC6" s="185"/>
      <c r="EPD6" s="185"/>
      <c r="EPE6" s="185"/>
      <c r="EPF6" s="185"/>
      <c r="EPG6" s="185"/>
      <c r="EPH6" s="185"/>
      <c r="EPI6" s="185"/>
      <c r="EPJ6" s="185"/>
      <c r="EPK6" s="185"/>
      <c r="EPL6" s="185"/>
      <c r="EPM6" s="185"/>
      <c r="EPN6" s="185"/>
      <c r="EPO6" s="185"/>
      <c r="EPP6" s="185"/>
      <c r="EPQ6" s="185"/>
      <c r="EPR6" s="185"/>
      <c r="EPS6" s="185"/>
      <c r="EPT6" s="185"/>
      <c r="EPU6" s="185"/>
      <c r="EPV6" s="185"/>
      <c r="EPW6" s="185"/>
      <c r="EPX6" s="185"/>
      <c r="EPY6" s="185"/>
      <c r="EPZ6" s="185"/>
      <c r="EQA6" s="185"/>
      <c r="EQB6" s="185"/>
      <c r="EQC6" s="185"/>
      <c r="EQD6" s="185"/>
      <c r="EQE6" s="185"/>
      <c r="EQF6" s="185"/>
      <c r="EQG6" s="185"/>
      <c r="EQH6" s="185"/>
      <c r="EQI6" s="185"/>
      <c r="EQJ6" s="185"/>
      <c r="EQK6" s="185"/>
      <c r="EQL6" s="185"/>
      <c r="EQM6" s="185"/>
      <c r="EQN6" s="185"/>
      <c r="EQO6" s="185"/>
      <c r="EQP6" s="185"/>
      <c r="EQQ6" s="185"/>
      <c r="EQR6" s="185"/>
      <c r="EQS6" s="185"/>
      <c r="EQT6" s="185"/>
      <c r="EQU6" s="185"/>
      <c r="EQV6" s="185"/>
      <c r="EQW6" s="185"/>
      <c r="EQX6" s="185"/>
      <c r="EQY6" s="185"/>
      <c r="EQZ6" s="185"/>
      <c r="ERA6" s="185"/>
      <c r="ERB6" s="185"/>
      <c r="ERC6" s="185"/>
      <c r="ERD6" s="185"/>
      <c r="ERE6" s="185"/>
      <c r="ERF6" s="185"/>
      <c r="ERG6" s="185"/>
      <c r="ERH6" s="185"/>
      <c r="ERI6" s="185"/>
      <c r="ERJ6" s="185"/>
      <c r="ERK6" s="185"/>
      <c r="ERL6" s="185"/>
      <c r="ERM6" s="185"/>
      <c r="ERN6" s="185"/>
      <c r="ERO6" s="185"/>
      <c r="ERP6" s="185"/>
      <c r="ERQ6" s="185"/>
      <c r="ERR6" s="185"/>
      <c r="ERS6" s="185"/>
      <c r="ERT6" s="185"/>
      <c r="ERU6" s="185"/>
      <c r="ERV6" s="185"/>
      <c r="ERW6" s="185"/>
      <c r="ERX6" s="185"/>
      <c r="ERY6" s="185"/>
      <c r="ERZ6" s="185"/>
      <c r="ESA6" s="185"/>
      <c r="ESB6" s="185"/>
      <c r="ESC6" s="185"/>
      <c r="ESD6" s="185"/>
      <c r="ESE6" s="185"/>
      <c r="ESF6" s="185"/>
      <c r="ESG6" s="185"/>
      <c r="ESH6" s="185"/>
      <c r="ESI6" s="185"/>
      <c r="ESJ6" s="185"/>
      <c r="ESK6" s="185"/>
      <c r="ESL6" s="185"/>
      <c r="ESM6" s="185"/>
      <c r="ESN6" s="185"/>
      <c r="ESO6" s="185"/>
      <c r="ESP6" s="185"/>
      <c r="ESQ6" s="185"/>
      <c r="ESR6" s="185"/>
      <c r="ESS6" s="185"/>
      <c r="EST6" s="185"/>
      <c r="ESU6" s="185"/>
      <c r="ESV6" s="185"/>
      <c r="ESW6" s="185"/>
      <c r="ESX6" s="185"/>
      <c r="ESY6" s="185"/>
      <c r="ESZ6" s="185"/>
      <c r="ETA6" s="185"/>
      <c r="ETB6" s="185"/>
      <c r="ETC6" s="185"/>
      <c r="ETD6" s="185"/>
      <c r="ETE6" s="185"/>
      <c r="ETF6" s="185"/>
      <c r="ETG6" s="185"/>
      <c r="ETH6" s="185"/>
      <c r="ETI6" s="185"/>
      <c r="ETJ6" s="185"/>
      <c r="ETK6" s="185"/>
      <c r="ETL6" s="185"/>
      <c r="ETM6" s="185"/>
      <c r="ETN6" s="185"/>
      <c r="ETO6" s="185"/>
      <c r="ETP6" s="185"/>
      <c r="ETQ6" s="185"/>
      <c r="ETR6" s="185"/>
      <c r="ETS6" s="185"/>
      <c r="ETT6" s="185"/>
      <c r="ETU6" s="185"/>
      <c r="ETV6" s="185"/>
      <c r="ETW6" s="185"/>
      <c r="ETX6" s="185"/>
      <c r="ETY6" s="185"/>
      <c r="ETZ6" s="185"/>
      <c r="EUA6" s="185"/>
      <c r="EUB6" s="185"/>
      <c r="EUC6" s="185"/>
      <c r="EUD6" s="185"/>
      <c r="EUE6" s="185"/>
      <c r="EUF6" s="185"/>
      <c r="EUG6" s="185"/>
      <c r="EUH6" s="185"/>
      <c r="EUI6" s="185"/>
      <c r="EUJ6" s="185"/>
      <c r="EUK6" s="185"/>
      <c r="EUL6" s="185"/>
      <c r="EUM6" s="185"/>
      <c r="EUN6" s="185"/>
      <c r="EUO6" s="185"/>
      <c r="EUP6" s="185"/>
      <c r="EUQ6" s="185"/>
      <c r="EUR6" s="185"/>
      <c r="EUS6" s="185"/>
      <c r="EUT6" s="185"/>
      <c r="EUU6" s="185"/>
      <c r="EUV6" s="185"/>
      <c r="EUW6" s="185"/>
      <c r="EUX6" s="185"/>
      <c r="EUY6" s="185"/>
      <c r="EUZ6" s="185"/>
      <c r="EVA6" s="185"/>
      <c r="EVB6" s="185"/>
      <c r="EVC6" s="185"/>
      <c r="EVD6" s="185"/>
      <c r="EVE6" s="185"/>
      <c r="EVF6" s="185"/>
      <c r="EVG6" s="185"/>
      <c r="EVH6" s="185"/>
      <c r="EVI6" s="185"/>
      <c r="EVJ6" s="185"/>
      <c r="EVK6" s="185"/>
      <c r="EVL6" s="185"/>
      <c r="EVM6" s="185"/>
      <c r="EVN6" s="185"/>
      <c r="EVO6" s="185"/>
      <c r="EVP6" s="185"/>
      <c r="EVQ6" s="185"/>
      <c r="EVR6" s="185"/>
      <c r="EVS6" s="185"/>
      <c r="EVT6" s="185"/>
      <c r="EVU6" s="185"/>
      <c r="EVV6" s="185"/>
      <c r="EVW6" s="185"/>
      <c r="EVX6" s="185"/>
      <c r="EVY6" s="185"/>
      <c r="EVZ6" s="185"/>
      <c r="EWA6" s="185"/>
      <c r="EWB6" s="185"/>
      <c r="EWC6" s="185"/>
      <c r="EWD6" s="185"/>
      <c r="EWE6" s="185"/>
      <c r="EWF6" s="185"/>
      <c r="EWG6" s="185"/>
      <c r="EWH6" s="185"/>
      <c r="EWI6" s="185"/>
      <c r="EWJ6" s="185"/>
      <c r="EWK6" s="185"/>
      <c r="EWL6" s="185"/>
      <c r="EWM6" s="185"/>
      <c r="EWN6" s="185"/>
      <c r="EWO6" s="185"/>
      <c r="EWP6" s="185"/>
      <c r="EWQ6" s="185"/>
      <c r="EWR6" s="185"/>
      <c r="EWS6" s="185"/>
      <c r="EWT6" s="185"/>
      <c r="EWU6" s="185"/>
      <c r="EWV6" s="185"/>
      <c r="EWW6" s="185"/>
      <c r="EWX6" s="185"/>
      <c r="EWY6" s="185"/>
      <c r="EWZ6" s="185"/>
      <c r="EXA6" s="185"/>
      <c r="EXB6" s="185"/>
      <c r="EXC6" s="185"/>
      <c r="EXD6" s="185"/>
      <c r="EXE6" s="185"/>
      <c r="EXF6" s="185"/>
      <c r="EXG6" s="185"/>
      <c r="EXH6" s="185"/>
      <c r="EXI6" s="185"/>
      <c r="EXJ6" s="185"/>
      <c r="EXK6" s="185"/>
      <c r="EXL6" s="185"/>
      <c r="EXM6" s="185"/>
      <c r="EXN6" s="185"/>
      <c r="EXO6" s="185"/>
      <c r="EXP6" s="185"/>
      <c r="EXQ6" s="185"/>
      <c r="EXR6" s="185"/>
      <c r="EXS6" s="185"/>
      <c r="EXT6" s="185"/>
      <c r="EXU6" s="185"/>
      <c r="EXV6" s="185"/>
      <c r="EXW6" s="185"/>
      <c r="EXX6" s="185"/>
      <c r="EXY6" s="185"/>
      <c r="EXZ6" s="185"/>
      <c r="EYA6" s="185"/>
      <c r="EYB6" s="185"/>
      <c r="EYC6" s="185"/>
      <c r="EYD6" s="185"/>
      <c r="EYE6" s="185"/>
      <c r="EYF6" s="185"/>
      <c r="EYG6" s="185"/>
      <c r="EYH6" s="185"/>
      <c r="EYI6" s="185"/>
      <c r="EYJ6" s="185"/>
      <c r="EYK6" s="185"/>
      <c r="EYL6" s="185"/>
      <c r="EYM6" s="185"/>
      <c r="EYN6" s="185"/>
      <c r="EYO6" s="185"/>
      <c r="EYP6" s="185"/>
      <c r="EYQ6" s="185"/>
      <c r="EYR6" s="185"/>
      <c r="EYS6" s="185"/>
      <c r="EYT6" s="185"/>
      <c r="EYU6" s="185"/>
      <c r="EYV6" s="185"/>
      <c r="EYW6" s="185"/>
      <c r="EYX6" s="185"/>
      <c r="EYY6" s="185"/>
      <c r="EYZ6" s="185"/>
      <c r="EZA6" s="185"/>
      <c r="EZB6" s="185"/>
      <c r="EZC6" s="185"/>
      <c r="EZD6" s="185"/>
      <c r="EZE6" s="185"/>
      <c r="EZF6" s="185"/>
      <c r="EZG6" s="185"/>
      <c r="EZH6" s="185"/>
      <c r="EZI6" s="185"/>
      <c r="EZJ6" s="185"/>
      <c r="EZK6" s="185"/>
      <c r="EZL6" s="185"/>
      <c r="EZM6" s="185"/>
      <c r="EZN6" s="185"/>
      <c r="EZO6" s="185"/>
      <c r="EZP6" s="185"/>
      <c r="EZQ6" s="185"/>
      <c r="EZR6" s="185"/>
      <c r="EZS6" s="185"/>
      <c r="EZT6" s="185"/>
      <c r="EZU6" s="185"/>
      <c r="EZV6" s="185"/>
      <c r="EZW6" s="185"/>
      <c r="EZX6" s="185"/>
      <c r="EZY6" s="185"/>
      <c r="EZZ6" s="185"/>
      <c r="FAA6" s="185"/>
      <c r="FAB6" s="185"/>
      <c r="FAC6" s="185"/>
      <c r="FAD6" s="185"/>
      <c r="FAE6" s="185"/>
      <c r="FAF6" s="185"/>
      <c r="FAG6" s="185"/>
      <c r="FAH6" s="185"/>
      <c r="FAI6" s="185"/>
      <c r="FAJ6" s="185"/>
      <c r="FAK6" s="185"/>
      <c r="FAL6" s="185"/>
      <c r="FAM6" s="185"/>
      <c r="FAN6" s="185"/>
      <c r="FAO6" s="185"/>
      <c r="FAP6" s="185"/>
      <c r="FAQ6" s="185"/>
      <c r="FAR6" s="185"/>
      <c r="FAS6" s="185"/>
      <c r="FAT6" s="185"/>
      <c r="FAU6" s="185"/>
      <c r="FAV6" s="185"/>
      <c r="FAW6" s="185"/>
      <c r="FAX6" s="185"/>
      <c r="FAY6" s="185"/>
      <c r="FAZ6" s="185"/>
      <c r="FBA6" s="185"/>
      <c r="FBB6" s="185"/>
      <c r="FBC6" s="185"/>
      <c r="FBD6" s="185"/>
      <c r="FBE6" s="185"/>
      <c r="FBF6" s="185"/>
      <c r="FBG6" s="185"/>
      <c r="FBH6" s="185"/>
      <c r="FBI6" s="185"/>
      <c r="FBJ6" s="185"/>
      <c r="FBK6" s="185"/>
      <c r="FBL6" s="185"/>
      <c r="FBM6" s="185"/>
      <c r="FBN6" s="185"/>
      <c r="FBO6" s="185"/>
      <c r="FBP6" s="185"/>
      <c r="FBQ6" s="185"/>
      <c r="FBR6" s="185"/>
      <c r="FBS6" s="185"/>
      <c r="FBT6" s="185"/>
      <c r="FBU6" s="185"/>
      <c r="FBV6" s="185"/>
      <c r="FBW6" s="185"/>
      <c r="FBX6" s="185"/>
      <c r="FBY6" s="185"/>
      <c r="FBZ6" s="185"/>
      <c r="FCA6" s="185"/>
      <c r="FCB6" s="185"/>
      <c r="FCC6" s="185"/>
      <c r="FCD6" s="185"/>
      <c r="FCE6" s="185"/>
      <c r="FCF6" s="185"/>
      <c r="FCG6" s="185"/>
      <c r="FCH6" s="185"/>
      <c r="FCI6" s="185"/>
      <c r="FCJ6" s="185"/>
      <c r="FCK6" s="185"/>
      <c r="FCL6" s="185"/>
      <c r="FCM6" s="185"/>
      <c r="FCN6" s="185"/>
      <c r="FCO6" s="185"/>
      <c r="FCP6" s="185"/>
      <c r="FCQ6" s="185"/>
      <c r="FCR6" s="185"/>
      <c r="FCS6" s="185"/>
      <c r="FCT6" s="185"/>
      <c r="FCU6" s="185"/>
      <c r="FCV6" s="185"/>
      <c r="FCW6" s="185"/>
      <c r="FCX6" s="185"/>
      <c r="FCY6" s="185"/>
      <c r="FCZ6" s="185"/>
      <c r="FDA6" s="185"/>
      <c r="FDB6" s="185"/>
      <c r="FDC6" s="185"/>
      <c r="FDD6" s="185"/>
      <c r="FDE6" s="185"/>
      <c r="FDF6" s="185"/>
      <c r="FDG6" s="185"/>
      <c r="FDH6" s="185"/>
      <c r="FDI6" s="185"/>
      <c r="FDJ6" s="185"/>
      <c r="FDK6" s="185"/>
      <c r="FDL6" s="185"/>
      <c r="FDM6" s="185"/>
      <c r="FDN6" s="185"/>
      <c r="FDO6" s="185"/>
      <c r="FDP6" s="185"/>
      <c r="FDQ6" s="185"/>
      <c r="FDR6" s="185"/>
      <c r="FDS6" s="185"/>
      <c r="FDT6" s="185"/>
      <c r="FDU6" s="185"/>
      <c r="FDV6" s="185"/>
      <c r="FDW6" s="185"/>
      <c r="FDX6" s="185"/>
      <c r="FDY6" s="185"/>
      <c r="FDZ6" s="185"/>
      <c r="FEA6" s="185"/>
      <c r="FEB6" s="185"/>
      <c r="FEC6" s="185"/>
      <c r="FED6" s="185"/>
      <c r="FEE6" s="185"/>
      <c r="FEF6" s="185"/>
      <c r="FEG6" s="185"/>
      <c r="FEH6" s="185"/>
      <c r="FEI6" s="185"/>
      <c r="FEJ6" s="185"/>
      <c r="FEK6" s="185"/>
      <c r="FEL6" s="185"/>
      <c r="FEM6" s="185"/>
      <c r="FEN6" s="185"/>
      <c r="FEO6" s="185"/>
      <c r="FEP6" s="185"/>
      <c r="FEQ6" s="185"/>
      <c r="FER6" s="185"/>
      <c r="FES6" s="185"/>
      <c r="FET6" s="185"/>
      <c r="FEU6" s="185"/>
      <c r="FEV6" s="185"/>
      <c r="FEW6" s="185"/>
      <c r="FEX6" s="185"/>
      <c r="FEY6" s="185"/>
      <c r="FEZ6" s="185"/>
      <c r="FFA6" s="185"/>
      <c r="FFB6" s="185"/>
      <c r="FFC6" s="185"/>
      <c r="FFD6" s="185"/>
      <c r="FFE6" s="185"/>
      <c r="FFF6" s="185"/>
      <c r="FFG6" s="185"/>
      <c r="FFH6" s="185"/>
      <c r="FFI6" s="185"/>
      <c r="FFJ6" s="185"/>
      <c r="FFK6" s="185"/>
      <c r="FFL6" s="185"/>
      <c r="FFM6" s="185"/>
      <c r="FFN6" s="185"/>
      <c r="FFO6" s="185"/>
      <c r="FFP6" s="185"/>
      <c r="FFQ6" s="185"/>
      <c r="FFR6" s="185"/>
      <c r="FFS6" s="185"/>
      <c r="FFT6" s="185"/>
      <c r="FFU6" s="185"/>
      <c r="FFV6" s="185"/>
      <c r="FFW6" s="185"/>
      <c r="FFX6" s="185"/>
      <c r="FFY6" s="185"/>
      <c r="FFZ6" s="185"/>
      <c r="FGA6" s="185"/>
      <c r="FGB6" s="185"/>
      <c r="FGC6" s="185"/>
      <c r="FGD6" s="185"/>
      <c r="FGE6" s="185"/>
      <c r="FGF6" s="185"/>
      <c r="FGG6" s="185"/>
      <c r="FGH6" s="185"/>
      <c r="FGI6" s="185"/>
      <c r="FGJ6" s="185"/>
      <c r="FGK6" s="185"/>
      <c r="FGL6" s="185"/>
      <c r="FGM6" s="185"/>
      <c r="FGN6" s="185"/>
      <c r="FGO6" s="185"/>
      <c r="FGP6" s="185"/>
      <c r="FGQ6" s="185"/>
      <c r="FGR6" s="185"/>
      <c r="FGS6" s="185"/>
      <c r="FGT6" s="185"/>
      <c r="FGU6" s="185"/>
      <c r="FGV6" s="185"/>
      <c r="FGW6" s="185"/>
      <c r="FGX6" s="185"/>
      <c r="FGY6" s="185"/>
      <c r="FGZ6" s="185"/>
      <c r="FHA6" s="185"/>
      <c r="FHB6" s="185"/>
      <c r="FHC6" s="185"/>
      <c r="FHD6" s="185"/>
      <c r="FHE6" s="185"/>
      <c r="FHF6" s="185"/>
      <c r="FHG6" s="185"/>
      <c r="FHH6" s="185"/>
      <c r="FHI6" s="185"/>
      <c r="FHJ6" s="185"/>
      <c r="FHK6" s="185"/>
      <c r="FHL6" s="185"/>
      <c r="FHM6" s="185"/>
      <c r="FHN6" s="185"/>
      <c r="FHO6" s="185"/>
      <c r="FHP6" s="185"/>
      <c r="FHQ6" s="185"/>
      <c r="FHR6" s="185"/>
      <c r="FHS6" s="185"/>
      <c r="FHT6" s="185"/>
      <c r="FHU6" s="185"/>
      <c r="FHV6" s="185"/>
      <c r="FHW6" s="185"/>
      <c r="FHX6" s="185"/>
      <c r="FHY6" s="185"/>
      <c r="FHZ6" s="185"/>
      <c r="FIA6" s="185"/>
      <c r="FIB6" s="185"/>
      <c r="FIC6" s="185"/>
      <c r="FID6" s="185"/>
      <c r="FIE6" s="185"/>
      <c r="FIF6" s="185"/>
      <c r="FIG6" s="185"/>
      <c r="FIH6" s="185"/>
      <c r="FII6" s="185"/>
      <c r="FIJ6" s="185"/>
      <c r="FIK6" s="185"/>
      <c r="FIL6" s="185"/>
      <c r="FIM6" s="185"/>
      <c r="FIN6" s="185"/>
      <c r="FIO6" s="185"/>
      <c r="FIP6" s="185"/>
      <c r="FIQ6" s="185"/>
      <c r="FIR6" s="185"/>
      <c r="FIS6" s="185"/>
      <c r="FIT6" s="185"/>
      <c r="FIU6" s="185"/>
      <c r="FIV6" s="185"/>
      <c r="FIW6" s="185"/>
      <c r="FIX6" s="185"/>
      <c r="FIY6" s="185"/>
      <c r="FIZ6" s="185"/>
      <c r="FJA6" s="185"/>
      <c r="FJB6" s="185"/>
      <c r="FJC6" s="185"/>
      <c r="FJD6" s="185"/>
      <c r="FJE6" s="185"/>
      <c r="FJF6" s="185"/>
      <c r="FJG6" s="185"/>
      <c r="FJH6" s="185"/>
      <c r="FJI6" s="185"/>
      <c r="FJJ6" s="185"/>
      <c r="FJK6" s="185"/>
      <c r="FJL6" s="185"/>
      <c r="FJM6" s="185"/>
      <c r="FJN6" s="185"/>
      <c r="FJO6" s="185"/>
      <c r="FJP6" s="185"/>
      <c r="FJQ6" s="185"/>
      <c r="FJR6" s="185"/>
      <c r="FJS6" s="185"/>
      <c r="FJT6" s="185"/>
      <c r="FJU6" s="185"/>
      <c r="FJV6" s="185"/>
      <c r="FJW6" s="185"/>
      <c r="FJX6" s="185"/>
      <c r="FJY6" s="185"/>
      <c r="FJZ6" s="185"/>
      <c r="FKA6" s="185"/>
      <c r="FKB6" s="185"/>
      <c r="FKC6" s="185"/>
      <c r="FKD6" s="185"/>
      <c r="FKE6" s="185"/>
      <c r="FKF6" s="185"/>
      <c r="FKG6" s="185"/>
      <c r="FKH6" s="185"/>
      <c r="FKI6" s="185"/>
      <c r="FKJ6" s="185"/>
      <c r="FKK6" s="185"/>
      <c r="FKL6" s="185"/>
      <c r="FKM6" s="185"/>
      <c r="FKN6" s="185"/>
      <c r="FKO6" s="185"/>
      <c r="FKP6" s="185"/>
      <c r="FKQ6" s="185"/>
      <c r="FKR6" s="185"/>
      <c r="FKS6" s="185"/>
      <c r="FKT6" s="185"/>
      <c r="FKU6" s="185"/>
      <c r="FKV6" s="185"/>
      <c r="FKW6" s="185"/>
      <c r="FKX6" s="185"/>
      <c r="FKY6" s="185"/>
      <c r="FKZ6" s="185"/>
      <c r="FLA6" s="185"/>
      <c r="FLB6" s="185"/>
      <c r="FLC6" s="185"/>
      <c r="FLD6" s="185"/>
      <c r="FLE6" s="185"/>
      <c r="FLF6" s="185"/>
      <c r="FLG6" s="185"/>
      <c r="FLH6" s="185"/>
      <c r="FLI6" s="185"/>
      <c r="FLJ6" s="185"/>
      <c r="FLK6" s="185"/>
      <c r="FLL6" s="185"/>
      <c r="FLM6" s="185"/>
      <c r="FLN6" s="185"/>
      <c r="FLO6" s="185"/>
      <c r="FLP6" s="185"/>
      <c r="FLQ6" s="185"/>
      <c r="FLR6" s="185"/>
      <c r="FLS6" s="185"/>
      <c r="FLT6" s="185"/>
      <c r="FLU6" s="185"/>
      <c r="FLV6" s="185"/>
      <c r="FLW6" s="185"/>
      <c r="FLX6" s="185"/>
      <c r="FLY6" s="185"/>
      <c r="FLZ6" s="185"/>
      <c r="FMA6" s="185"/>
      <c r="FMB6" s="185"/>
      <c r="FMC6" s="185"/>
      <c r="FMD6" s="185"/>
      <c r="FME6" s="185"/>
      <c r="FMF6" s="185"/>
      <c r="FMG6" s="185"/>
      <c r="FMH6" s="185"/>
      <c r="FMI6" s="185"/>
      <c r="FMJ6" s="185"/>
      <c r="FMK6" s="185"/>
      <c r="FML6" s="185"/>
      <c r="FMM6" s="185"/>
      <c r="FMN6" s="185"/>
      <c r="FMO6" s="185"/>
      <c r="FMP6" s="185"/>
      <c r="FMQ6" s="185"/>
      <c r="FMR6" s="185"/>
      <c r="FMS6" s="185"/>
      <c r="FMT6" s="185"/>
      <c r="FMU6" s="185"/>
      <c r="FMV6" s="185"/>
      <c r="FMW6" s="185"/>
      <c r="FMX6" s="185"/>
      <c r="FMY6" s="185"/>
      <c r="FMZ6" s="185"/>
      <c r="FNA6" s="185"/>
      <c r="FNB6" s="185"/>
      <c r="FNC6" s="185"/>
      <c r="FND6" s="185"/>
      <c r="FNE6" s="185"/>
      <c r="FNF6" s="185"/>
      <c r="FNG6" s="185"/>
      <c r="FNH6" s="185"/>
      <c r="FNI6" s="185"/>
      <c r="FNJ6" s="185"/>
      <c r="FNK6" s="185"/>
      <c r="FNL6" s="185"/>
      <c r="FNM6" s="185"/>
      <c r="FNN6" s="185"/>
      <c r="FNO6" s="185"/>
      <c r="FNP6" s="185"/>
      <c r="FNQ6" s="185"/>
      <c r="FNR6" s="185"/>
      <c r="FNS6" s="185"/>
      <c r="FNT6" s="185"/>
      <c r="FNU6" s="185"/>
      <c r="FNV6" s="185"/>
      <c r="FNW6" s="185"/>
      <c r="FNX6" s="185"/>
      <c r="FNY6" s="185"/>
      <c r="FNZ6" s="185"/>
      <c r="FOA6" s="185"/>
      <c r="FOB6" s="185"/>
      <c r="FOC6" s="185"/>
      <c r="FOD6" s="185"/>
      <c r="FOE6" s="185"/>
      <c r="FOF6" s="185"/>
      <c r="FOG6" s="185"/>
      <c r="FOH6" s="185"/>
      <c r="FOI6" s="185"/>
      <c r="FOJ6" s="185"/>
      <c r="FOK6" s="185"/>
      <c r="FOL6" s="185"/>
      <c r="FOM6" s="185"/>
      <c r="FON6" s="185"/>
      <c r="FOO6" s="185"/>
      <c r="FOP6" s="185"/>
      <c r="FOQ6" s="185"/>
      <c r="FOR6" s="185"/>
      <c r="FOS6" s="185"/>
      <c r="FOT6" s="185"/>
      <c r="FOU6" s="185"/>
      <c r="FOV6" s="185"/>
      <c r="FOW6" s="185"/>
      <c r="FOX6" s="185"/>
      <c r="FOY6" s="185"/>
      <c r="FOZ6" s="185"/>
      <c r="FPA6" s="185"/>
      <c r="FPB6" s="185"/>
      <c r="FPC6" s="185"/>
      <c r="FPD6" s="185"/>
      <c r="FPE6" s="185"/>
      <c r="FPF6" s="185"/>
      <c r="FPG6" s="185"/>
      <c r="FPH6" s="185"/>
      <c r="FPI6" s="185"/>
      <c r="FPJ6" s="185"/>
      <c r="FPK6" s="185"/>
      <c r="FPL6" s="185"/>
      <c r="FPM6" s="185"/>
      <c r="FPN6" s="185"/>
      <c r="FPO6" s="185"/>
      <c r="FPP6" s="185"/>
      <c r="FPQ6" s="185"/>
      <c r="FPR6" s="185"/>
      <c r="FPS6" s="185"/>
      <c r="FPT6" s="185"/>
      <c r="FPU6" s="185"/>
      <c r="FPV6" s="185"/>
      <c r="FPW6" s="185"/>
      <c r="FPX6" s="185"/>
      <c r="FPY6" s="185"/>
      <c r="FPZ6" s="185"/>
      <c r="FQA6" s="185"/>
      <c r="FQB6" s="185"/>
      <c r="FQC6" s="185"/>
      <c r="FQD6" s="185"/>
      <c r="FQE6" s="185"/>
      <c r="FQF6" s="185"/>
      <c r="FQG6" s="185"/>
      <c r="FQH6" s="185"/>
      <c r="FQI6" s="185"/>
      <c r="FQJ6" s="185"/>
      <c r="FQK6" s="185"/>
      <c r="FQL6" s="185"/>
      <c r="FQM6" s="185"/>
      <c r="FQN6" s="185"/>
      <c r="FQO6" s="185"/>
      <c r="FQP6" s="185"/>
      <c r="FQQ6" s="185"/>
      <c r="FQR6" s="185"/>
      <c r="FQS6" s="185"/>
      <c r="FQT6" s="185"/>
      <c r="FQU6" s="185"/>
      <c r="FQV6" s="185"/>
      <c r="FQW6" s="185"/>
      <c r="FQX6" s="185"/>
      <c r="FQY6" s="185"/>
      <c r="FQZ6" s="185"/>
      <c r="FRA6" s="185"/>
      <c r="FRB6" s="185"/>
      <c r="FRC6" s="185"/>
      <c r="FRD6" s="185"/>
      <c r="FRE6" s="185"/>
      <c r="FRF6" s="185"/>
      <c r="FRG6" s="185"/>
      <c r="FRH6" s="185"/>
      <c r="FRI6" s="185"/>
      <c r="FRJ6" s="185"/>
      <c r="FRK6" s="185"/>
      <c r="FRL6" s="185"/>
      <c r="FRM6" s="185"/>
      <c r="FRN6" s="185"/>
      <c r="FRO6" s="185"/>
      <c r="FRP6" s="185"/>
      <c r="FRQ6" s="185"/>
      <c r="FRR6" s="185"/>
      <c r="FRS6" s="185"/>
      <c r="FRT6" s="185"/>
      <c r="FRU6" s="185"/>
      <c r="FRV6" s="185"/>
      <c r="FRW6" s="185"/>
      <c r="FRX6" s="185"/>
      <c r="FRY6" s="185"/>
      <c r="FRZ6" s="185"/>
      <c r="FSA6" s="185"/>
      <c r="FSB6" s="185"/>
      <c r="FSC6" s="185"/>
      <c r="FSD6" s="185"/>
      <c r="FSE6" s="185"/>
      <c r="FSF6" s="185"/>
      <c r="FSG6" s="185"/>
      <c r="FSH6" s="185"/>
      <c r="FSI6" s="185"/>
      <c r="FSJ6" s="185"/>
      <c r="FSK6" s="185"/>
      <c r="FSL6" s="185"/>
      <c r="FSM6" s="185"/>
      <c r="FSN6" s="185"/>
      <c r="FSO6" s="185"/>
      <c r="FSP6" s="185"/>
      <c r="FSQ6" s="185"/>
      <c r="FSR6" s="185"/>
      <c r="FSS6" s="185"/>
      <c r="FST6" s="185"/>
      <c r="FSU6" s="185"/>
      <c r="FSV6" s="185"/>
      <c r="FSW6" s="185"/>
      <c r="FSX6" s="185"/>
      <c r="FSY6" s="185"/>
      <c r="FSZ6" s="185"/>
      <c r="FTA6" s="185"/>
      <c r="FTB6" s="185"/>
      <c r="FTC6" s="185"/>
      <c r="FTD6" s="185"/>
      <c r="FTE6" s="185"/>
      <c r="FTF6" s="185"/>
      <c r="FTG6" s="185"/>
      <c r="FTH6" s="185"/>
      <c r="FTI6" s="185"/>
      <c r="FTJ6" s="185"/>
      <c r="FTK6" s="185"/>
      <c r="FTL6" s="185"/>
      <c r="FTM6" s="185"/>
      <c r="FTN6" s="185"/>
      <c r="FTO6" s="185"/>
      <c r="FTP6" s="185"/>
      <c r="FTQ6" s="185"/>
      <c r="FTR6" s="185"/>
      <c r="FTS6" s="185"/>
      <c r="FTT6" s="185"/>
      <c r="FTU6" s="185"/>
      <c r="FTV6" s="185"/>
      <c r="FTW6" s="185"/>
      <c r="FTX6" s="185"/>
      <c r="FTY6" s="185"/>
      <c r="FTZ6" s="185"/>
      <c r="FUA6" s="185"/>
      <c r="FUB6" s="185"/>
      <c r="FUC6" s="185"/>
      <c r="FUD6" s="185"/>
      <c r="FUE6" s="185"/>
      <c r="FUF6" s="185"/>
      <c r="FUG6" s="185"/>
      <c r="FUH6" s="185"/>
      <c r="FUI6" s="185"/>
      <c r="FUJ6" s="185"/>
      <c r="FUK6" s="185"/>
      <c r="FUL6" s="185"/>
      <c r="FUM6" s="185"/>
      <c r="FUN6" s="185"/>
      <c r="FUO6" s="185"/>
      <c r="FUP6" s="185"/>
      <c r="FUQ6" s="185"/>
      <c r="FUR6" s="185"/>
      <c r="FUS6" s="185"/>
      <c r="FUT6" s="185"/>
      <c r="FUU6" s="185"/>
      <c r="FUV6" s="185"/>
      <c r="FUW6" s="185"/>
      <c r="FUX6" s="185"/>
      <c r="FUY6" s="185"/>
      <c r="FUZ6" s="185"/>
      <c r="FVA6" s="185"/>
      <c r="FVB6" s="185"/>
      <c r="FVC6" s="185"/>
      <c r="FVD6" s="185"/>
      <c r="FVE6" s="185"/>
      <c r="FVF6" s="185"/>
      <c r="FVG6" s="185"/>
      <c r="FVH6" s="185"/>
      <c r="FVI6" s="185"/>
      <c r="FVJ6" s="185"/>
      <c r="FVK6" s="185"/>
      <c r="FVL6" s="185"/>
      <c r="FVM6" s="185"/>
      <c r="FVN6" s="185"/>
      <c r="FVO6" s="185"/>
      <c r="FVP6" s="185"/>
      <c r="FVQ6" s="185"/>
      <c r="FVR6" s="185"/>
      <c r="FVS6" s="185"/>
      <c r="FVT6" s="185"/>
      <c r="FVU6" s="185"/>
      <c r="FVV6" s="185"/>
      <c r="FVW6" s="185"/>
      <c r="FVX6" s="185"/>
      <c r="FVY6" s="185"/>
      <c r="FVZ6" s="185"/>
      <c r="FWA6" s="185"/>
      <c r="FWB6" s="185"/>
      <c r="FWC6" s="185"/>
      <c r="FWD6" s="185"/>
      <c r="FWE6" s="185"/>
      <c r="FWF6" s="185"/>
      <c r="FWG6" s="185"/>
      <c r="FWH6" s="185"/>
      <c r="FWI6" s="185"/>
      <c r="FWJ6" s="185"/>
      <c r="FWK6" s="185"/>
      <c r="FWL6" s="185"/>
      <c r="FWM6" s="185"/>
      <c r="FWN6" s="185"/>
      <c r="FWO6" s="185"/>
      <c r="FWP6" s="185"/>
      <c r="FWQ6" s="185"/>
      <c r="FWR6" s="185"/>
      <c r="FWS6" s="185"/>
      <c r="FWT6" s="185"/>
      <c r="FWU6" s="185"/>
      <c r="FWV6" s="185"/>
      <c r="FWW6" s="185"/>
      <c r="FWX6" s="185"/>
      <c r="FWY6" s="185"/>
      <c r="FWZ6" s="185"/>
      <c r="FXA6" s="185"/>
      <c r="FXB6" s="185"/>
      <c r="FXC6" s="185"/>
      <c r="FXD6" s="185"/>
      <c r="FXE6" s="185"/>
      <c r="FXF6" s="185"/>
      <c r="FXG6" s="185"/>
      <c r="FXH6" s="185"/>
      <c r="FXI6" s="185"/>
      <c r="FXJ6" s="185"/>
      <c r="FXK6" s="185"/>
      <c r="FXL6" s="185"/>
      <c r="FXM6" s="185"/>
      <c r="FXN6" s="185"/>
      <c r="FXO6" s="185"/>
      <c r="FXP6" s="185"/>
      <c r="FXQ6" s="185"/>
      <c r="FXR6" s="185"/>
      <c r="FXS6" s="185"/>
      <c r="FXT6" s="185"/>
      <c r="FXU6" s="185"/>
      <c r="FXV6" s="185"/>
      <c r="FXW6" s="185"/>
      <c r="FXX6" s="185"/>
      <c r="FXY6" s="185"/>
      <c r="FXZ6" s="185"/>
      <c r="FYA6" s="185"/>
      <c r="FYB6" s="185"/>
      <c r="FYC6" s="185"/>
      <c r="FYD6" s="185"/>
      <c r="FYE6" s="185"/>
      <c r="FYF6" s="185"/>
      <c r="FYG6" s="185"/>
      <c r="FYH6" s="185"/>
      <c r="FYI6" s="185"/>
      <c r="FYJ6" s="185"/>
      <c r="FYK6" s="185"/>
      <c r="FYL6" s="185"/>
      <c r="FYM6" s="185"/>
      <c r="FYN6" s="185"/>
      <c r="FYO6" s="185"/>
      <c r="FYP6" s="185"/>
      <c r="FYQ6" s="185"/>
      <c r="FYR6" s="185"/>
      <c r="FYS6" s="185"/>
      <c r="FYT6" s="185"/>
      <c r="FYU6" s="185"/>
      <c r="FYV6" s="185"/>
      <c r="FYW6" s="185"/>
      <c r="FYX6" s="185"/>
      <c r="FYY6" s="185"/>
      <c r="FYZ6" s="185"/>
      <c r="FZA6" s="185"/>
      <c r="FZB6" s="185"/>
      <c r="FZC6" s="185"/>
      <c r="FZD6" s="185"/>
      <c r="FZE6" s="185"/>
      <c r="FZF6" s="185"/>
      <c r="FZG6" s="185"/>
      <c r="FZH6" s="185"/>
      <c r="FZI6" s="185"/>
      <c r="FZJ6" s="185"/>
      <c r="FZK6" s="185"/>
      <c r="FZL6" s="185"/>
      <c r="FZM6" s="185"/>
      <c r="FZN6" s="185"/>
      <c r="FZO6" s="185"/>
      <c r="FZP6" s="185"/>
      <c r="FZQ6" s="185"/>
      <c r="FZR6" s="185"/>
      <c r="FZS6" s="185"/>
      <c r="FZT6" s="185"/>
      <c r="FZU6" s="185"/>
      <c r="FZV6" s="185"/>
      <c r="FZW6" s="185"/>
      <c r="FZX6" s="185"/>
      <c r="FZY6" s="185"/>
      <c r="FZZ6" s="185"/>
      <c r="GAA6" s="185"/>
      <c r="GAB6" s="185"/>
      <c r="GAC6" s="185"/>
      <c r="GAD6" s="185"/>
      <c r="GAE6" s="185"/>
      <c r="GAF6" s="185"/>
      <c r="GAG6" s="185"/>
      <c r="GAH6" s="185"/>
      <c r="GAI6" s="185"/>
      <c r="GAJ6" s="185"/>
      <c r="GAK6" s="185"/>
      <c r="GAL6" s="185"/>
      <c r="GAM6" s="185"/>
      <c r="GAN6" s="185"/>
      <c r="GAO6" s="185"/>
      <c r="GAP6" s="185"/>
      <c r="GAQ6" s="185"/>
      <c r="GAR6" s="185"/>
      <c r="GAS6" s="185"/>
      <c r="GAT6" s="185"/>
      <c r="GAU6" s="185"/>
      <c r="GAV6" s="185"/>
      <c r="GAW6" s="185"/>
      <c r="GAX6" s="185"/>
      <c r="GAY6" s="185"/>
      <c r="GAZ6" s="185"/>
      <c r="GBA6" s="185"/>
      <c r="GBB6" s="185"/>
      <c r="GBC6" s="185"/>
      <c r="GBD6" s="185"/>
      <c r="GBE6" s="185"/>
      <c r="GBF6" s="185"/>
      <c r="GBG6" s="185"/>
      <c r="GBH6" s="185"/>
      <c r="GBI6" s="185"/>
      <c r="GBJ6" s="185"/>
      <c r="GBK6" s="185"/>
      <c r="GBL6" s="185"/>
      <c r="GBM6" s="185"/>
      <c r="GBN6" s="185"/>
      <c r="GBO6" s="185"/>
      <c r="GBP6" s="185"/>
      <c r="GBQ6" s="185"/>
      <c r="GBR6" s="185"/>
      <c r="GBS6" s="185"/>
      <c r="GBT6" s="185"/>
      <c r="GBU6" s="185"/>
      <c r="GBV6" s="185"/>
      <c r="GBW6" s="185"/>
      <c r="GBX6" s="185"/>
      <c r="GBY6" s="185"/>
      <c r="GBZ6" s="185"/>
      <c r="GCA6" s="185"/>
      <c r="GCB6" s="185"/>
      <c r="GCC6" s="185"/>
      <c r="GCD6" s="185"/>
      <c r="GCE6" s="185"/>
      <c r="GCF6" s="185"/>
      <c r="GCG6" s="185"/>
      <c r="GCH6" s="185"/>
      <c r="GCI6" s="185"/>
      <c r="GCJ6" s="185"/>
      <c r="GCK6" s="185"/>
      <c r="GCL6" s="185"/>
      <c r="GCM6" s="185"/>
      <c r="GCN6" s="185"/>
      <c r="GCO6" s="185"/>
      <c r="GCP6" s="185"/>
      <c r="GCQ6" s="185"/>
      <c r="GCR6" s="185"/>
      <c r="GCS6" s="185"/>
      <c r="GCT6" s="185"/>
      <c r="GCU6" s="185"/>
      <c r="GCV6" s="185"/>
      <c r="GCW6" s="185"/>
      <c r="GCX6" s="185"/>
      <c r="GCY6" s="185"/>
      <c r="GCZ6" s="185"/>
      <c r="GDA6" s="185"/>
      <c r="GDB6" s="185"/>
      <c r="GDC6" s="185"/>
      <c r="GDD6" s="185"/>
      <c r="GDE6" s="185"/>
      <c r="GDF6" s="185"/>
      <c r="GDG6" s="185"/>
      <c r="GDH6" s="185"/>
      <c r="GDI6" s="185"/>
      <c r="GDJ6" s="185"/>
      <c r="GDK6" s="185"/>
      <c r="GDL6" s="185"/>
      <c r="GDM6" s="185"/>
      <c r="GDN6" s="185"/>
      <c r="GDO6" s="185"/>
      <c r="GDP6" s="185"/>
      <c r="GDQ6" s="185"/>
      <c r="GDR6" s="185"/>
      <c r="GDS6" s="185"/>
      <c r="GDT6" s="185"/>
      <c r="GDU6" s="185"/>
      <c r="GDV6" s="185"/>
      <c r="GDW6" s="185"/>
      <c r="GDX6" s="185"/>
      <c r="GDY6" s="185"/>
      <c r="GDZ6" s="185"/>
      <c r="GEA6" s="185"/>
      <c r="GEB6" s="185"/>
      <c r="GEC6" s="185"/>
      <c r="GED6" s="185"/>
      <c r="GEE6" s="185"/>
      <c r="GEF6" s="185"/>
      <c r="GEG6" s="185"/>
      <c r="GEH6" s="185"/>
      <c r="GEI6" s="185"/>
      <c r="GEJ6" s="185"/>
      <c r="GEK6" s="185"/>
      <c r="GEL6" s="185"/>
      <c r="GEM6" s="185"/>
      <c r="GEN6" s="185"/>
      <c r="GEO6" s="185"/>
      <c r="GEP6" s="185"/>
      <c r="GEQ6" s="185"/>
      <c r="GER6" s="185"/>
      <c r="GES6" s="185"/>
      <c r="GET6" s="185"/>
      <c r="GEU6" s="185"/>
      <c r="GEV6" s="185"/>
      <c r="GEW6" s="185"/>
      <c r="GEX6" s="185"/>
      <c r="GEY6" s="185"/>
      <c r="GEZ6" s="185"/>
      <c r="GFA6" s="185"/>
      <c r="GFB6" s="185"/>
      <c r="GFC6" s="185"/>
      <c r="GFD6" s="185"/>
      <c r="GFE6" s="185"/>
      <c r="GFF6" s="185"/>
      <c r="GFG6" s="185"/>
      <c r="GFH6" s="185"/>
      <c r="GFI6" s="185"/>
      <c r="GFJ6" s="185"/>
      <c r="GFK6" s="185"/>
      <c r="GFL6" s="185"/>
      <c r="GFM6" s="185"/>
      <c r="GFN6" s="185"/>
      <c r="GFO6" s="185"/>
      <c r="GFP6" s="185"/>
      <c r="GFQ6" s="185"/>
      <c r="GFR6" s="185"/>
      <c r="GFS6" s="185"/>
      <c r="GFT6" s="185"/>
      <c r="GFU6" s="185"/>
      <c r="GFV6" s="185"/>
      <c r="GFW6" s="185"/>
      <c r="GFX6" s="185"/>
      <c r="GFY6" s="185"/>
      <c r="GFZ6" s="185"/>
      <c r="GGA6" s="185"/>
      <c r="GGB6" s="185"/>
      <c r="GGC6" s="185"/>
      <c r="GGD6" s="185"/>
      <c r="GGE6" s="185"/>
      <c r="GGF6" s="185"/>
      <c r="GGG6" s="185"/>
      <c r="GGH6" s="185"/>
      <c r="GGI6" s="185"/>
      <c r="GGJ6" s="185"/>
      <c r="GGK6" s="185"/>
      <c r="GGL6" s="185"/>
      <c r="GGM6" s="185"/>
      <c r="GGN6" s="185"/>
      <c r="GGO6" s="185"/>
      <c r="GGP6" s="185"/>
      <c r="GGQ6" s="185"/>
      <c r="GGR6" s="185"/>
      <c r="GGS6" s="185"/>
      <c r="GGT6" s="185"/>
      <c r="GGU6" s="185"/>
      <c r="GGV6" s="185"/>
      <c r="GGW6" s="185"/>
      <c r="GGX6" s="185"/>
      <c r="GGY6" s="185"/>
      <c r="GGZ6" s="185"/>
      <c r="GHA6" s="185"/>
      <c r="GHB6" s="185"/>
      <c r="GHC6" s="185"/>
      <c r="GHD6" s="185"/>
      <c r="GHE6" s="185"/>
      <c r="GHF6" s="185"/>
      <c r="GHG6" s="185"/>
      <c r="GHH6" s="185"/>
      <c r="GHI6" s="185"/>
      <c r="GHJ6" s="185"/>
      <c r="GHK6" s="185"/>
      <c r="GHL6" s="185"/>
      <c r="GHM6" s="185"/>
      <c r="GHN6" s="185"/>
      <c r="GHO6" s="185"/>
      <c r="GHP6" s="185"/>
      <c r="GHQ6" s="185"/>
      <c r="GHR6" s="185"/>
      <c r="GHS6" s="185"/>
      <c r="GHT6" s="185"/>
      <c r="GHU6" s="185"/>
      <c r="GHV6" s="185"/>
      <c r="GHW6" s="185"/>
      <c r="GHX6" s="185"/>
      <c r="GHY6" s="185"/>
      <c r="GHZ6" s="185"/>
      <c r="GIA6" s="185"/>
      <c r="GIB6" s="185"/>
      <c r="GIC6" s="185"/>
      <c r="GID6" s="185"/>
      <c r="GIE6" s="185"/>
      <c r="GIF6" s="185"/>
      <c r="GIG6" s="185"/>
      <c r="GIH6" s="185"/>
      <c r="GII6" s="185"/>
      <c r="GIJ6" s="185"/>
      <c r="GIK6" s="185"/>
      <c r="GIL6" s="185"/>
      <c r="GIM6" s="185"/>
      <c r="GIN6" s="185"/>
      <c r="GIO6" s="185"/>
      <c r="GIP6" s="185"/>
      <c r="GIQ6" s="185"/>
      <c r="GIR6" s="185"/>
      <c r="GIS6" s="185"/>
      <c r="GIT6" s="185"/>
      <c r="GIU6" s="185"/>
      <c r="GIV6" s="185"/>
      <c r="GIW6" s="185"/>
      <c r="GIX6" s="185"/>
      <c r="GIY6" s="185"/>
      <c r="GIZ6" s="185"/>
      <c r="GJA6" s="185"/>
      <c r="GJB6" s="185"/>
      <c r="GJC6" s="185"/>
      <c r="GJD6" s="185"/>
      <c r="GJE6" s="185"/>
      <c r="GJF6" s="185"/>
      <c r="GJG6" s="185"/>
      <c r="GJH6" s="185"/>
      <c r="GJI6" s="185"/>
      <c r="GJJ6" s="185"/>
      <c r="GJK6" s="185"/>
      <c r="GJL6" s="185"/>
      <c r="GJM6" s="185"/>
      <c r="GJN6" s="185"/>
      <c r="GJO6" s="185"/>
      <c r="GJP6" s="185"/>
      <c r="GJQ6" s="185"/>
      <c r="GJR6" s="185"/>
      <c r="GJS6" s="185"/>
      <c r="GJT6" s="185"/>
      <c r="GJU6" s="185"/>
      <c r="GJV6" s="185"/>
      <c r="GJW6" s="185"/>
      <c r="GJX6" s="185"/>
      <c r="GJY6" s="185"/>
      <c r="GJZ6" s="185"/>
      <c r="GKA6" s="185"/>
      <c r="GKB6" s="185"/>
      <c r="GKC6" s="185"/>
      <c r="GKD6" s="185"/>
      <c r="GKE6" s="185"/>
      <c r="GKF6" s="185"/>
      <c r="GKG6" s="185"/>
      <c r="GKH6" s="185"/>
      <c r="GKI6" s="185"/>
      <c r="GKJ6" s="185"/>
      <c r="GKK6" s="185"/>
      <c r="GKL6" s="185"/>
      <c r="GKM6" s="185"/>
      <c r="GKN6" s="185"/>
      <c r="GKO6" s="185"/>
      <c r="GKP6" s="185"/>
      <c r="GKQ6" s="185"/>
      <c r="GKR6" s="185"/>
      <c r="GKS6" s="185"/>
      <c r="GKT6" s="185"/>
      <c r="GKU6" s="185"/>
      <c r="GKV6" s="185"/>
      <c r="GKW6" s="185"/>
      <c r="GKX6" s="185"/>
      <c r="GKY6" s="185"/>
      <c r="GKZ6" s="185"/>
      <c r="GLA6" s="185"/>
      <c r="GLB6" s="185"/>
      <c r="GLC6" s="185"/>
      <c r="GLD6" s="185"/>
      <c r="GLE6" s="185"/>
      <c r="GLF6" s="185"/>
      <c r="GLG6" s="185"/>
      <c r="GLH6" s="185"/>
      <c r="GLI6" s="185"/>
      <c r="GLJ6" s="185"/>
      <c r="GLK6" s="185"/>
      <c r="GLL6" s="185"/>
      <c r="GLM6" s="185"/>
      <c r="GLN6" s="185"/>
      <c r="GLO6" s="185"/>
      <c r="GLP6" s="185"/>
      <c r="GLQ6" s="185"/>
      <c r="GLR6" s="185"/>
      <c r="GLS6" s="185"/>
      <c r="GLT6" s="185"/>
      <c r="GLU6" s="185"/>
      <c r="GLV6" s="185"/>
      <c r="GLW6" s="185"/>
      <c r="GLX6" s="185"/>
      <c r="GLY6" s="185"/>
      <c r="GLZ6" s="185"/>
      <c r="GMA6" s="185"/>
      <c r="GMB6" s="185"/>
      <c r="GMC6" s="185"/>
      <c r="GMD6" s="185"/>
      <c r="GME6" s="185"/>
      <c r="GMF6" s="185"/>
      <c r="GMG6" s="185"/>
      <c r="GMH6" s="185"/>
      <c r="GMI6" s="185"/>
      <c r="GMJ6" s="185"/>
      <c r="GMK6" s="185"/>
      <c r="GML6" s="185"/>
      <c r="GMM6" s="185"/>
      <c r="GMN6" s="185"/>
      <c r="GMO6" s="185"/>
      <c r="GMP6" s="185"/>
      <c r="GMQ6" s="185"/>
      <c r="GMR6" s="185"/>
      <c r="GMS6" s="185"/>
      <c r="GMT6" s="185"/>
      <c r="GMU6" s="185"/>
      <c r="GMV6" s="185"/>
      <c r="GMW6" s="185"/>
      <c r="GMX6" s="185"/>
      <c r="GMY6" s="185"/>
      <c r="GMZ6" s="185"/>
      <c r="GNA6" s="185"/>
      <c r="GNB6" s="185"/>
      <c r="GNC6" s="185"/>
      <c r="GND6" s="185"/>
      <c r="GNE6" s="185"/>
      <c r="GNF6" s="185"/>
      <c r="GNG6" s="185"/>
      <c r="GNH6" s="185"/>
      <c r="GNI6" s="185"/>
      <c r="GNJ6" s="185"/>
      <c r="GNK6" s="185"/>
      <c r="GNL6" s="185"/>
      <c r="GNM6" s="185"/>
      <c r="GNN6" s="185"/>
      <c r="GNO6" s="185"/>
      <c r="GNP6" s="185"/>
      <c r="GNQ6" s="185"/>
      <c r="GNR6" s="185"/>
      <c r="GNS6" s="185"/>
      <c r="GNT6" s="185"/>
      <c r="GNU6" s="185"/>
      <c r="GNV6" s="185"/>
      <c r="GNW6" s="185"/>
      <c r="GNX6" s="185"/>
      <c r="GNY6" s="185"/>
      <c r="GNZ6" s="185"/>
      <c r="GOA6" s="185"/>
      <c r="GOB6" s="185"/>
      <c r="GOC6" s="185"/>
      <c r="GOD6" s="185"/>
      <c r="GOE6" s="185"/>
      <c r="GOF6" s="185"/>
      <c r="GOG6" s="185"/>
      <c r="GOH6" s="185"/>
      <c r="GOI6" s="185"/>
      <c r="GOJ6" s="185"/>
      <c r="GOK6" s="185"/>
      <c r="GOL6" s="185"/>
      <c r="GOM6" s="185"/>
      <c r="GON6" s="185"/>
      <c r="GOO6" s="185"/>
      <c r="GOP6" s="185"/>
      <c r="GOQ6" s="185"/>
      <c r="GOR6" s="185"/>
      <c r="GOS6" s="185"/>
      <c r="GOT6" s="185"/>
      <c r="GOU6" s="185"/>
      <c r="GOV6" s="185"/>
      <c r="GOW6" s="185"/>
      <c r="GOX6" s="185"/>
      <c r="GOY6" s="185"/>
      <c r="GOZ6" s="185"/>
      <c r="GPA6" s="185"/>
      <c r="GPB6" s="185"/>
      <c r="GPC6" s="185"/>
      <c r="GPD6" s="185"/>
      <c r="GPE6" s="185"/>
      <c r="GPF6" s="185"/>
      <c r="GPG6" s="185"/>
      <c r="GPH6" s="185"/>
      <c r="GPI6" s="185"/>
      <c r="GPJ6" s="185"/>
      <c r="GPK6" s="185"/>
      <c r="GPL6" s="185"/>
      <c r="GPM6" s="185"/>
      <c r="GPN6" s="185"/>
      <c r="GPO6" s="185"/>
      <c r="GPP6" s="185"/>
      <c r="GPQ6" s="185"/>
      <c r="GPR6" s="185"/>
      <c r="GPS6" s="185"/>
      <c r="GPT6" s="185"/>
      <c r="GPU6" s="185"/>
      <c r="GPV6" s="185"/>
      <c r="GPW6" s="185"/>
      <c r="GPX6" s="185"/>
      <c r="GPY6" s="185"/>
      <c r="GPZ6" s="185"/>
      <c r="GQA6" s="185"/>
      <c r="GQB6" s="185"/>
      <c r="GQC6" s="185"/>
      <c r="GQD6" s="185"/>
      <c r="GQE6" s="185"/>
      <c r="GQF6" s="185"/>
      <c r="GQG6" s="185"/>
      <c r="GQH6" s="185"/>
      <c r="GQI6" s="185"/>
      <c r="GQJ6" s="185"/>
      <c r="GQK6" s="185"/>
      <c r="GQL6" s="185"/>
      <c r="GQM6" s="185"/>
      <c r="GQN6" s="185"/>
      <c r="GQO6" s="185"/>
      <c r="GQP6" s="185"/>
      <c r="GQQ6" s="185"/>
      <c r="GQR6" s="185"/>
      <c r="GQS6" s="185"/>
      <c r="GQT6" s="185"/>
      <c r="GQU6" s="185"/>
      <c r="GQV6" s="185"/>
      <c r="GQW6" s="185"/>
      <c r="GQX6" s="185"/>
      <c r="GQY6" s="185"/>
      <c r="GQZ6" s="185"/>
      <c r="GRA6" s="185"/>
      <c r="GRB6" s="185"/>
      <c r="GRC6" s="185"/>
      <c r="GRD6" s="185"/>
      <c r="GRE6" s="185"/>
      <c r="GRF6" s="185"/>
      <c r="GRG6" s="185"/>
      <c r="GRH6" s="185"/>
      <c r="GRI6" s="185"/>
      <c r="GRJ6" s="185"/>
      <c r="GRK6" s="185"/>
      <c r="GRL6" s="185"/>
      <c r="GRM6" s="185"/>
      <c r="GRN6" s="185"/>
      <c r="GRO6" s="185"/>
      <c r="GRP6" s="185"/>
      <c r="GRQ6" s="185"/>
      <c r="GRR6" s="185"/>
      <c r="GRS6" s="185"/>
      <c r="GRT6" s="185"/>
      <c r="GRU6" s="185"/>
      <c r="GRV6" s="185"/>
      <c r="GRW6" s="185"/>
      <c r="GRX6" s="185"/>
      <c r="GRY6" s="185"/>
      <c r="GRZ6" s="185"/>
      <c r="GSA6" s="185"/>
      <c r="GSB6" s="185"/>
      <c r="GSC6" s="185"/>
      <c r="GSD6" s="185"/>
      <c r="GSE6" s="185"/>
      <c r="GSF6" s="185"/>
      <c r="GSG6" s="185"/>
      <c r="GSH6" s="185"/>
      <c r="GSI6" s="185"/>
      <c r="GSJ6" s="185"/>
      <c r="GSK6" s="185"/>
      <c r="GSL6" s="185"/>
      <c r="GSM6" s="185"/>
      <c r="GSN6" s="185"/>
      <c r="GSO6" s="185"/>
      <c r="GSP6" s="185"/>
      <c r="GSQ6" s="185"/>
      <c r="GSR6" s="185"/>
      <c r="GSS6" s="185"/>
      <c r="GST6" s="185"/>
      <c r="GSU6" s="185"/>
      <c r="GSV6" s="185"/>
      <c r="GSW6" s="185"/>
      <c r="GSX6" s="185"/>
      <c r="GSY6" s="185"/>
      <c r="GSZ6" s="185"/>
      <c r="GTA6" s="185"/>
      <c r="GTB6" s="185"/>
      <c r="GTC6" s="185"/>
      <c r="GTD6" s="185"/>
      <c r="GTE6" s="185"/>
      <c r="GTF6" s="185"/>
      <c r="GTG6" s="185"/>
      <c r="GTH6" s="185"/>
      <c r="GTI6" s="185"/>
      <c r="GTJ6" s="185"/>
      <c r="GTK6" s="185"/>
      <c r="GTL6" s="185"/>
      <c r="GTM6" s="185"/>
      <c r="GTN6" s="185"/>
      <c r="GTO6" s="185"/>
      <c r="GTP6" s="185"/>
      <c r="GTQ6" s="185"/>
      <c r="GTR6" s="185"/>
      <c r="GTS6" s="185"/>
      <c r="GTT6" s="185"/>
      <c r="GTU6" s="185"/>
      <c r="GTV6" s="185"/>
      <c r="GTW6" s="185"/>
      <c r="GTX6" s="185"/>
      <c r="GTY6" s="185"/>
      <c r="GTZ6" s="185"/>
      <c r="GUA6" s="185"/>
      <c r="GUB6" s="185"/>
      <c r="GUC6" s="185"/>
      <c r="GUD6" s="185"/>
      <c r="GUE6" s="185"/>
      <c r="GUF6" s="185"/>
      <c r="GUG6" s="185"/>
      <c r="GUH6" s="185"/>
      <c r="GUI6" s="185"/>
      <c r="GUJ6" s="185"/>
      <c r="GUK6" s="185"/>
      <c r="GUL6" s="185"/>
      <c r="GUM6" s="185"/>
      <c r="GUN6" s="185"/>
      <c r="GUO6" s="185"/>
      <c r="GUP6" s="185"/>
      <c r="GUQ6" s="185"/>
      <c r="GUR6" s="185"/>
      <c r="GUS6" s="185"/>
      <c r="GUT6" s="185"/>
      <c r="GUU6" s="185"/>
      <c r="GUV6" s="185"/>
      <c r="GUW6" s="185"/>
      <c r="GUX6" s="185"/>
      <c r="GUY6" s="185"/>
      <c r="GUZ6" s="185"/>
      <c r="GVA6" s="185"/>
      <c r="GVB6" s="185"/>
      <c r="GVC6" s="185"/>
      <c r="GVD6" s="185"/>
      <c r="GVE6" s="185"/>
      <c r="GVF6" s="185"/>
      <c r="GVG6" s="185"/>
      <c r="GVH6" s="185"/>
      <c r="GVI6" s="185"/>
      <c r="GVJ6" s="185"/>
      <c r="GVK6" s="185"/>
      <c r="GVL6" s="185"/>
      <c r="GVM6" s="185"/>
      <c r="GVN6" s="185"/>
      <c r="GVO6" s="185"/>
      <c r="GVP6" s="185"/>
      <c r="GVQ6" s="185"/>
      <c r="GVR6" s="185"/>
      <c r="GVS6" s="185"/>
      <c r="GVT6" s="185"/>
      <c r="GVU6" s="185"/>
      <c r="GVV6" s="185"/>
      <c r="GVW6" s="185"/>
      <c r="GVX6" s="185"/>
      <c r="GVY6" s="185"/>
      <c r="GVZ6" s="185"/>
      <c r="GWA6" s="185"/>
      <c r="GWB6" s="185"/>
      <c r="GWC6" s="185"/>
      <c r="GWD6" s="185"/>
      <c r="GWE6" s="185"/>
      <c r="GWF6" s="185"/>
      <c r="GWG6" s="185"/>
      <c r="GWH6" s="185"/>
      <c r="GWI6" s="185"/>
      <c r="GWJ6" s="185"/>
      <c r="GWK6" s="185"/>
      <c r="GWL6" s="185"/>
      <c r="GWM6" s="185"/>
      <c r="GWN6" s="185"/>
      <c r="GWO6" s="185"/>
      <c r="GWP6" s="185"/>
      <c r="GWQ6" s="185"/>
      <c r="GWR6" s="185"/>
      <c r="GWS6" s="185"/>
      <c r="GWT6" s="185"/>
      <c r="GWU6" s="185"/>
      <c r="GWV6" s="185"/>
      <c r="GWW6" s="185"/>
      <c r="GWX6" s="185"/>
      <c r="GWY6" s="185"/>
      <c r="GWZ6" s="185"/>
      <c r="GXA6" s="185"/>
      <c r="GXB6" s="185"/>
      <c r="GXC6" s="185"/>
      <c r="GXD6" s="185"/>
      <c r="GXE6" s="185"/>
      <c r="GXF6" s="185"/>
      <c r="GXG6" s="185"/>
      <c r="GXH6" s="185"/>
      <c r="GXI6" s="185"/>
      <c r="GXJ6" s="185"/>
      <c r="GXK6" s="185"/>
      <c r="GXL6" s="185"/>
      <c r="GXM6" s="185"/>
      <c r="GXN6" s="185"/>
      <c r="GXO6" s="185"/>
      <c r="GXP6" s="185"/>
      <c r="GXQ6" s="185"/>
      <c r="GXR6" s="185"/>
      <c r="GXS6" s="185"/>
      <c r="GXT6" s="185"/>
      <c r="GXU6" s="185"/>
      <c r="GXV6" s="185"/>
      <c r="GXW6" s="185"/>
      <c r="GXX6" s="185"/>
      <c r="GXY6" s="185"/>
      <c r="GXZ6" s="185"/>
      <c r="GYA6" s="185"/>
      <c r="GYB6" s="185"/>
      <c r="GYC6" s="185"/>
      <c r="GYD6" s="185"/>
      <c r="GYE6" s="185"/>
      <c r="GYF6" s="185"/>
      <c r="GYG6" s="185"/>
      <c r="GYH6" s="185"/>
      <c r="GYI6" s="185"/>
      <c r="GYJ6" s="185"/>
      <c r="GYK6" s="185"/>
      <c r="GYL6" s="185"/>
      <c r="GYM6" s="185"/>
      <c r="GYN6" s="185"/>
      <c r="GYO6" s="185"/>
      <c r="GYP6" s="185"/>
      <c r="GYQ6" s="185"/>
      <c r="GYR6" s="185"/>
      <c r="GYS6" s="185"/>
      <c r="GYT6" s="185"/>
      <c r="GYU6" s="185"/>
      <c r="GYV6" s="185"/>
      <c r="GYW6" s="185"/>
      <c r="GYX6" s="185"/>
      <c r="GYY6" s="185"/>
      <c r="GYZ6" s="185"/>
      <c r="GZA6" s="185"/>
      <c r="GZB6" s="185"/>
      <c r="GZC6" s="185"/>
      <c r="GZD6" s="185"/>
      <c r="GZE6" s="185"/>
      <c r="GZF6" s="185"/>
      <c r="GZG6" s="185"/>
      <c r="GZH6" s="185"/>
      <c r="GZI6" s="185"/>
      <c r="GZJ6" s="185"/>
      <c r="GZK6" s="185"/>
      <c r="GZL6" s="185"/>
      <c r="GZM6" s="185"/>
      <c r="GZN6" s="185"/>
      <c r="GZO6" s="185"/>
      <c r="GZP6" s="185"/>
      <c r="GZQ6" s="185"/>
      <c r="GZR6" s="185"/>
      <c r="GZS6" s="185"/>
      <c r="GZT6" s="185"/>
      <c r="GZU6" s="185"/>
      <c r="GZV6" s="185"/>
      <c r="GZW6" s="185"/>
      <c r="GZX6" s="185"/>
      <c r="GZY6" s="185"/>
      <c r="GZZ6" s="185"/>
      <c r="HAA6" s="185"/>
      <c r="HAB6" s="185"/>
      <c r="HAC6" s="185"/>
      <c r="HAD6" s="185"/>
      <c r="HAE6" s="185"/>
      <c r="HAF6" s="185"/>
      <c r="HAG6" s="185"/>
      <c r="HAH6" s="185"/>
      <c r="HAI6" s="185"/>
      <c r="HAJ6" s="185"/>
      <c r="HAK6" s="185"/>
      <c r="HAL6" s="185"/>
      <c r="HAM6" s="185"/>
      <c r="HAN6" s="185"/>
      <c r="HAO6" s="185"/>
      <c r="HAP6" s="185"/>
      <c r="HAQ6" s="185"/>
      <c r="HAR6" s="185"/>
      <c r="HAS6" s="185"/>
      <c r="HAT6" s="185"/>
      <c r="HAU6" s="185"/>
      <c r="HAV6" s="185"/>
      <c r="HAW6" s="185"/>
      <c r="HAX6" s="185"/>
      <c r="HAY6" s="185"/>
      <c r="HAZ6" s="185"/>
      <c r="HBA6" s="185"/>
      <c r="HBB6" s="185"/>
      <c r="HBC6" s="185"/>
      <c r="HBD6" s="185"/>
      <c r="HBE6" s="185"/>
      <c r="HBF6" s="185"/>
      <c r="HBG6" s="185"/>
      <c r="HBH6" s="185"/>
      <c r="HBI6" s="185"/>
      <c r="HBJ6" s="185"/>
      <c r="HBK6" s="185"/>
      <c r="HBL6" s="185"/>
      <c r="HBM6" s="185"/>
      <c r="HBN6" s="185"/>
      <c r="HBO6" s="185"/>
      <c r="HBP6" s="185"/>
      <c r="HBQ6" s="185"/>
      <c r="HBR6" s="185"/>
      <c r="HBS6" s="185"/>
      <c r="HBT6" s="185"/>
      <c r="HBU6" s="185"/>
      <c r="HBV6" s="185"/>
      <c r="HBW6" s="185"/>
      <c r="HBX6" s="185"/>
      <c r="HBY6" s="185"/>
      <c r="HBZ6" s="185"/>
      <c r="HCA6" s="185"/>
      <c r="HCB6" s="185"/>
      <c r="HCC6" s="185"/>
      <c r="HCD6" s="185"/>
      <c r="HCE6" s="185"/>
      <c r="HCF6" s="185"/>
      <c r="HCG6" s="185"/>
      <c r="HCH6" s="185"/>
      <c r="HCI6" s="185"/>
      <c r="HCJ6" s="185"/>
      <c r="HCK6" s="185"/>
      <c r="HCL6" s="185"/>
      <c r="HCM6" s="185"/>
      <c r="HCN6" s="185"/>
      <c r="HCO6" s="185"/>
      <c r="HCP6" s="185"/>
      <c r="HCQ6" s="185"/>
      <c r="HCR6" s="185"/>
      <c r="HCS6" s="185"/>
      <c r="HCT6" s="185"/>
      <c r="HCU6" s="185"/>
      <c r="HCV6" s="185"/>
      <c r="HCW6" s="185"/>
      <c r="HCX6" s="185"/>
      <c r="HCY6" s="185"/>
      <c r="HCZ6" s="185"/>
      <c r="HDA6" s="185"/>
      <c r="HDB6" s="185"/>
      <c r="HDC6" s="185"/>
      <c r="HDD6" s="185"/>
      <c r="HDE6" s="185"/>
      <c r="HDF6" s="185"/>
      <c r="HDG6" s="185"/>
      <c r="HDH6" s="185"/>
      <c r="HDI6" s="185"/>
      <c r="HDJ6" s="185"/>
      <c r="HDK6" s="185"/>
      <c r="HDL6" s="185"/>
      <c r="HDM6" s="185"/>
      <c r="HDN6" s="185"/>
      <c r="HDO6" s="185"/>
      <c r="HDP6" s="185"/>
      <c r="HDQ6" s="185"/>
      <c r="HDR6" s="185"/>
      <c r="HDS6" s="185"/>
      <c r="HDT6" s="185"/>
      <c r="HDU6" s="185"/>
      <c r="HDV6" s="185"/>
      <c r="HDW6" s="185"/>
      <c r="HDX6" s="185"/>
      <c r="HDY6" s="185"/>
      <c r="HDZ6" s="185"/>
      <c r="HEA6" s="185"/>
      <c r="HEB6" s="185"/>
      <c r="HEC6" s="185"/>
      <c r="HED6" s="185"/>
      <c r="HEE6" s="185"/>
      <c r="HEF6" s="185"/>
      <c r="HEG6" s="185"/>
      <c r="HEH6" s="185"/>
      <c r="HEI6" s="185"/>
      <c r="HEJ6" s="185"/>
      <c r="HEK6" s="185"/>
      <c r="HEL6" s="185"/>
      <c r="HEM6" s="185"/>
      <c r="HEN6" s="185"/>
      <c r="HEO6" s="185"/>
      <c r="HEP6" s="185"/>
      <c r="HEQ6" s="185"/>
      <c r="HER6" s="185"/>
      <c r="HES6" s="185"/>
      <c r="HET6" s="185"/>
      <c r="HEU6" s="185"/>
      <c r="HEV6" s="185"/>
      <c r="HEW6" s="185"/>
      <c r="HEX6" s="185"/>
      <c r="HEY6" s="185"/>
      <c r="HEZ6" s="185"/>
      <c r="HFA6" s="185"/>
      <c r="HFB6" s="185"/>
      <c r="HFC6" s="185"/>
      <c r="HFD6" s="185"/>
      <c r="HFE6" s="185"/>
      <c r="HFF6" s="185"/>
      <c r="HFG6" s="185"/>
      <c r="HFH6" s="185"/>
      <c r="HFI6" s="185"/>
      <c r="HFJ6" s="185"/>
      <c r="HFK6" s="185"/>
      <c r="HFL6" s="185"/>
      <c r="HFM6" s="185"/>
      <c r="HFN6" s="185"/>
      <c r="HFO6" s="185"/>
      <c r="HFP6" s="185"/>
      <c r="HFQ6" s="185"/>
      <c r="HFR6" s="185"/>
      <c r="HFS6" s="185"/>
      <c r="HFT6" s="185"/>
      <c r="HFU6" s="185"/>
      <c r="HFV6" s="185"/>
      <c r="HFW6" s="185"/>
      <c r="HFX6" s="185"/>
      <c r="HFY6" s="185"/>
      <c r="HFZ6" s="185"/>
      <c r="HGA6" s="185"/>
      <c r="HGB6" s="185"/>
      <c r="HGC6" s="185"/>
      <c r="HGD6" s="185"/>
      <c r="HGE6" s="185"/>
      <c r="HGF6" s="185"/>
      <c r="HGG6" s="185"/>
      <c r="HGH6" s="185"/>
      <c r="HGI6" s="185"/>
      <c r="HGJ6" s="185"/>
      <c r="HGK6" s="185"/>
      <c r="HGL6" s="185"/>
      <c r="HGM6" s="185"/>
      <c r="HGN6" s="185"/>
      <c r="HGO6" s="185"/>
      <c r="HGP6" s="185"/>
      <c r="HGQ6" s="185"/>
      <c r="HGR6" s="185"/>
      <c r="HGS6" s="185"/>
      <c r="HGT6" s="185"/>
      <c r="HGU6" s="185"/>
      <c r="HGV6" s="185"/>
      <c r="HGW6" s="185"/>
      <c r="HGX6" s="185"/>
      <c r="HGY6" s="185"/>
      <c r="HGZ6" s="185"/>
      <c r="HHA6" s="185"/>
      <c r="HHB6" s="185"/>
      <c r="HHC6" s="185"/>
      <c r="HHD6" s="185"/>
      <c r="HHE6" s="185"/>
      <c r="HHF6" s="185"/>
      <c r="HHG6" s="185"/>
      <c r="HHH6" s="185"/>
      <c r="HHI6" s="185"/>
      <c r="HHJ6" s="185"/>
      <c r="HHK6" s="185"/>
      <c r="HHL6" s="185"/>
      <c r="HHM6" s="185"/>
      <c r="HHN6" s="185"/>
      <c r="HHO6" s="185"/>
      <c r="HHP6" s="185"/>
      <c r="HHQ6" s="185"/>
      <c r="HHR6" s="185"/>
      <c r="HHS6" s="185"/>
      <c r="HHT6" s="185"/>
      <c r="HHU6" s="185"/>
      <c r="HHV6" s="185"/>
      <c r="HHW6" s="185"/>
      <c r="HHX6" s="185"/>
      <c r="HHY6" s="185"/>
      <c r="HHZ6" s="185"/>
      <c r="HIA6" s="185"/>
      <c r="HIB6" s="185"/>
      <c r="HIC6" s="185"/>
      <c r="HID6" s="185"/>
      <c r="HIE6" s="185"/>
      <c r="HIF6" s="185"/>
      <c r="HIG6" s="185"/>
      <c r="HIH6" s="185"/>
      <c r="HII6" s="185"/>
      <c r="HIJ6" s="185"/>
      <c r="HIK6" s="185"/>
      <c r="HIL6" s="185"/>
      <c r="HIM6" s="185"/>
      <c r="HIN6" s="185"/>
      <c r="HIO6" s="185"/>
      <c r="HIP6" s="185"/>
      <c r="HIQ6" s="185"/>
      <c r="HIR6" s="185"/>
      <c r="HIS6" s="185"/>
      <c r="HIT6" s="185"/>
      <c r="HIU6" s="185"/>
      <c r="HIV6" s="185"/>
      <c r="HIW6" s="185"/>
      <c r="HIX6" s="185"/>
      <c r="HIY6" s="185"/>
      <c r="HIZ6" s="185"/>
      <c r="HJA6" s="185"/>
      <c r="HJB6" s="185"/>
      <c r="HJC6" s="185"/>
      <c r="HJD6" s="185"/>
      <c r="HJE6" s="185"/>
      <c r="HJF6" s="185"/>
      <c r="HJG6" s="185"/>
      <c r="HJH6" s="185"/>
      <c r="HJI6" s="185"/>
      <c r="HJJ6" s="185"/>
      <c r="HJK6" s="185"/>
      <c r="HJL6" s="185"/>
      <c r="HJM6" s="185"/>
      <c r="HJN6" s="185"/>
      <c r="HJO6" s="185"/>
      <c r="HJP6" s="185"/>
      <c r="HJQ6" s="185"/>
      <c r="HJR6" s="185"/>
      <c r="HJS6" s="185"/>
      <c r="HJT6" s="185"/>
      <c r="HJU6" s="185"/>
      <c r="HJV6" s="185"/>
      <c r="HJW6" s="185"/>
      <c r="HJX6" s="185"/>
      <c r="HJY6" s="185"/>
      <c r="HJZ6" s="185"/>
      <c r="HKA6" s="185"/>
      <c r="HKB6" s="185"/>
      <c r="HKC6" s="185"/>
      <c r="HKD6" s="185"/>
      <c r="HKE6" s="185"/>
      <c r="HKF6" s="185"/>
      <c r="HKG6" s="185"/>
      <c r="HKH6" s="185"/>
      <c r="HKI6" s="185"/>
      <c r="HKJ6" s="185"/>
      <c r="HKK6" s="185"/>
      <c r="HKL6" s="185"/>
      <c r="HKM6" s="185"/>
      <c r="HKN6" s="185"/>
      <c r="HKO6" s="185"/>
      <c r="HKP6" s="185"/>
      <c r="HKQ6" s="185"/>
      <c r="HKR6" s="185"/>
      <c r="HKS6" s="185"/>
      <c r="HKT6" s="185"/>
      <c r="HKU6" s="185"/>
      <c r="HKV6" s="185"/>
      <c r="HKW6" s="185"/>
      <c r="HKX6" s="185"/>
      <c r="HKY6" s="185"/>
      <c r="HKZ6" s="185"/>
      <c r="HLA6" s="185"/>
      <c r="HLB6" s="185"/>
      <c r="HLC6" s="185"/>
      <c r="HLD6" s="185"/>
      <c r="HLE6" s="185"/>
      <c r="HLF6" s="185"/>
      <c r="HLG6" s="185"/>
      <c r="HLH6" s="185"/>
      <c r="HLI6" s="185"/>
      <c r="HLJ6" s="185"/>
      <c r="HLK6" s="185"/>
      <c r="HLL6" s="185"/>
      <c r="HLM6" s="185"/>
      <c r="HLN6" s="185"/>
      <c r="HLO6" s="185"/>
      <c r="HLP6" s="185"/>
      <c r="HLQ6" s="185"/>
      <c r="HLR6" s="185"/>
      <c r="HLS6" s="185"/>
      <c r="HLT6" s="185"/>
      <c r="HLU6" s="185"/>
      <c r="HLV6" s="185"/>
      <c r="HLW6" s="185"/>
      <c r="HLX6" s="185"/>
      <c r="HLY6" s="185"/>
      <c r="HLZ6" s="185"/>
      <c r="HMA6" s="185"/>
      <c r="HMB6" s="185"/>
      <c r="HMC6" s="185"/>
      <c r="HMD6" s="185"/>
      <c r="HME6" s="185"/>
      <c r="HMF6" s="185"/>
      <c r="HMG6" s="185"/>
      <c r="HMH6" s="185"/>
      <c r="HMI6" s="185"/>
      <c r="HMJ6" s="185"/>
      <c r="HMK6" s="185"/>
      <c r="HML6" s="185"/>
      <c r="HMM6" s="185"/>
      <c r="HMN6" s="185"/>
      <c r="HMO6" s="185"/>
      <c r="HMP6" s="185"/>
      <c r="HMQ6" s="185"/>
      <c r="HMR6" s="185"/>
      <c r="HMS6" s="185"/>
      <c r="HMT6" s="185"/>
      <c r="HMU6" s="185"/>
      <c r="HMV6" s="185"/>
      <c r="HMW6" s="185"/>
      <c r="HMX6" s="185"/>
      <c r="HMY6" s="185"/>
      <c r="HMZ6" s="185"/>
      <c r="HNA6" s="185"/>
      <c r="HNB6" s="185"/>
      <c r="HNC6" s="185"/>
      <c r="HND6" s="185"/>
      <c r="HNE6" s="185"/>
      <c r="HNF6" s="185"/>
      <c r="HNG6" s="185"/>
      <c r="HNH6" s="185"/>
      <c r="HNI6" s="185"/>
      <c r="HNJ6" s="185"/>
      <c r="HNK6" s="185"/>
      <c r="HNL6" s="185"/>
      <c r="HNM6" s="185"/>
      <c r="HNN6" s="185"/>
      <c r="HNO6" s="185"/>
      <c r="HNP6" s="185"/>
      <c r="HNQ6" s="185"/>
      <c r="HNR6" s="185"/>
      <c r="HNS6" s="185"/>
      <c r="HNT6" s="185"/>
      <c r="HNU6" s="185"/>
      <c r="HNV6" s="185"/>
      <c r="HNW6" s="185"/>
      <c r="HNX6" s="185"/>
      <c r="HNY6" s="185"/>
      <c r="HNZ6" s="185"/>
      <c r="HOA6" s="185"/>
      <c r="HOB6" s="185"/>
      <c r="HOC6" s="185"/>
      <c r="HOD6" s="185"/>
      <c r="HOE6" s="185"/>
      <c r="HOF6" s="185"/>
      <c r="HOG6" s="185"/>
      <c r="HOH6" s="185"/>
      <c r="HOI6" s="185"/>
      <c r="HOJ6" s="185"/>
      <c r="HOK6" s="185"/>
      <c r="HOL6" s="185"/>
      <c r="HOM6" s="185"/>
      <c r="HON6" s="185"/>
      <c r="HOO6" s="185"/>
      <c r="HOP6" s="185"/>
      <c r="HOQ6" s="185"/>
      <c r="HOR6" s="185"/>
      <c r="HOS6" s="185"/>
      <c r="HOT6" s="185"/>
      <c r="HOU6" s="185"/>
      <c r="HOV6" s="185"/>
      <c r="HOW6" s="185"/>
      <c r="HOX6" s="185"/>
      <c r="HOY6" s="185"/>
      <c r="HOZ6" s="185"/>
      <c r="HPA6" s="185"/>
      <c r="HPB6" s="185"/>
      <c r="HPC6" s="185"/>
      <c r="HPD6" s="185"/>
      <c r="HPE6" s="185"/>
      <c r="HPF6" s="185"/>
      <c r="HPG6" s="185"/>
      <c r="HPH6" s="185"/>
      <c r="HPI6" s="185"/>
      <c r="HPJ6" s="185"/>
      <c r="HPK6" s="185"/>
      <c r="HPL6" s="185"/>
      <c r="HPM6" s="185"/>
      <c r="HPN6" s="185"/>
      <c r="HPO6" s="185"/>
      <c r="HPP6" s="185"/>
      <c r="HPQ6" s="185"/>
      <c r="HPR6" s="185"/>
      <c r="HPS6" s="185"/>
      <c r="HPT6" s="185"/>
      <c r="HPU6" s="185"/>
      <c r="HPV6" s="185"/>
      <c r="HPW6" s="185"/>
      <c r="HPX6" s="185"/>
      <c r="HPY6" s="185"/>
      <c r="HPZ6" s="185"/>
      <c r="HQA6" s="185"/>
      <c r="HQB6" s="185"/>
      <c r="HQC6" s="185"/>
      <c r="HQD6" s="185"/>
      <c r="HQE6" s="185"/>
      <c r="HQF6" s="185"/>
      <c r="HQG6" s="185"/>
      <c r="HQH6" s="185"/>
      <c r="HQI6" s="185"/>
      <c r="HQJ6" s="185"/>
      <c r="HQK6" s="185"/>
      <c r="HQL6" s="185"/>
      <c r="HQM6" s="185"/>
      <c r="HQN6" s="185"/>
      <c r="HQO6" s="185"/>
      <c r="HQP6" s="185"/>
      <c r="HQQ6" s="185"/>
      <c r="HQR6" s="185"/>
      <c r="HQS6" s="185"/>
      <c r="HQT6" s="185"/>
      <c r="HQU6" s="185"/>
      <c r="HQV6" s="185"/>
      <c r="HQW6" s="185"/>
      <c r="HQX6" s="185"/>
      <c r="HQY6" s="185"/>
      <c r="HQZ6" s="185"/>
      <c r="HRA6" s="185"/>
      <c r="HRB6" s="185"/>
      <c r="HRC6" s="185"/>
      <c r="HRD6" s="185"/>
      <c r="HRE6" s="185"/>
      <c r="HRF6" s="185"/>
      <c r="HRG6" s="185"/>
      <c r="HRH6" s="185"/>
      <c r="HRI6" s="185"/>
      <c r="HRJ6" s="185"/>
      <c r="HRK6" s="185"/>
      <c r="HRL6" s="185"/>
      <c r="HRM6" s="185"/>
      <c r="HRN6" s="185"/>
      <c r="HRO6" s="185"/>
      <c r="HRP6" s="185"/>
      <c r="HRQ6" s="185"/>
      <c r="HRR6" s="185"/>
      <c r="HRS6" s="185"/>
      <c r="HRT6" s="185"/>
      <c r="HRU6" s="185"/>
      <c r="HRV6" s="185"/>
      <c r="HRW6" s="185"/>
      <c r="HRX6" s="185"/>
      <c r="HRY6" s="185"/>
      <c r="HRZ6" s="185"/>
      <c r="HSA6" s="185"/>
      <c r="HSB6" s="185"/>
      <c r="HSC6" s="185"/>
      <c r="HSD6" s="185"/>
      <c r="HSE6" s="185"/>
      <c r="HSF6" s="185"/>
      <c r="HSG6" s="185"/>
      <c r="HSH6" s="185"/>
      <c r="HSI6" s="185"/>
      <c r="HSJ6" s="185"/>
      <c r="HSK6" s="185"/>
      <c r="HSL6" s="185"/>
      <c r="HSM6" s="185"/>
      <c r="HSN6" s="185"/>
      <c r="HSO6" s="185"/>
      <c r="HSP6" s="185"/>
      <c r="HSQ6" s="185"/>
      <c r="HSR6" s="185"/>
      <c r="HSS6" s="185"/>
      <c r="HST6" s="185"/>
      <c r="HSU6" s="185"/>
      <c r="HSV6" s="185"/>
      <c r="HSW6" s="185"/>
      <c r="HSX6" s="185"/>
      <c r="HSY6" s="185"/>
      <c r="HSZ6" s="185"/>
      <c r="HTA6" s="185"/>
      <c r="HTB6" s="185"/>
      <c r="HTC6" s="185"/>
      <c r="HTD6" s="185"/>
      <c r="HTE6" s="185"/>
      <c r="HTF6" s="185"/>
      <c r="HTG6" s="185"/>
      <c r="HTH6" s="185"/>
      <c r="HTI6" s="185"/>
      <c r="HTJ6" s="185"/>
      <c r="HTK6" s="185"/>
      <c r="HTL6" s="185"/>
      <c r="HTM6" s="185"/>
      <c r="HTN6" s="185"/>
      <c r="HTO6" s="185"/>
      <c r="HTP6" s="185"/>
      <c r="HTQ6" s="185"/>
      <c r="HTR6" s="185"/>
      <c r="HTS6" s="185"/>
      <c r="HTT6" s="185"/>
      <c r="HTU6" s="185"/>
      <c r="HTV6" s="185"/>
      <c r="HTW6" s="185"/>
      <c r="HTX6" s="185"/>
      <c r="HTY6" s="185"/>
      <c r="HTZ6" s="185"/>
      <c r="HUA6" s="185"/>
      <c r="HUB6" s="185"/>
      <c r="HUC6" s="185"/>
      <c r="HUD6" s="185"/>
      <c r="HUE6" s="185"/>
      <c r="HUF6" s="185"/>
      <c r="HUG6" s="185"/>
      <c r="HUH6" s="185"/>
      <c r="HUI6" s="185"/>
      <c r="HUJ6" s="185"/>
      <c r="HUK6" s="185"/>
      <c r="HUL6" s="185"/>
      <c r="HUM6" s="185"/>
      <c r="HUN6" s="185"/>
      <c r="HUO6" s="185"/>
      <c r="HUP6" s="185"/>
      <c r="HUQ6" s="185"/>
      <c r="HUR6" s="185"/>
      <c r="HUS6" s="185"/>
      <c r="HUT6" s="185"/>
      <c r="HUU6" s="185"/>
      <c r="HUV6" s="185"/>
      <c r="HUW6" s="185"/>
      <c r="HUX6" s="185"/>
      <c r="HUY6" s="185"/>
      <c r="HUZ6" s="185"/>
      <c r="HVA6" s="185"/>
      <c r="HVB6" s="185"/>
      <c r="HVC6" s="185"/>
      <c r="HVD6" s="185"/>
      <c r="HVE6" s="185"/>
      <c r="HVF6" s="185"/>
      <c r="HVG6" s="185"/>
      <c r="HVH6" s="185"/>
      <c r="HVI6" s="185"/>
      <c r="HVJ6" s="185"/>
      <c r="HVK6" s="185"/>
      <c r="HVL6" s="185"/>
      <c r="HVM6" s="185"/>
      <c r="HVN6" s="185"/>
      <c r="HVO6" s="185"/>
      <c r="HVP6" s="185"/>
      <c r="HVQ6" s="185"/>
      <c r="HVR6" s="185"/>
      <c r="HVS6" s="185"/>
      <c r="HVT6" s="185"/>
      <c r="HVU6" s="185"/>
      <c r="HVV6" s="185"/>
      <c r="HVW6" s="185"/>
      <c r="HVX6" s="185"/>
      <c r="HVY6" s="185"/>
      <c r="HVZ6" s="185"/>
      <c r="HWA6" s="185"/>
      <c r="HWB6" s="185"/>
      <c r="HWC6" s="185"/>
      <c r="HWD6" s="185"/>
      <c r="HWE6" s="185"/>
      <c r="HWF6" s="185"/>
      <c r="HWG6" s="185"/>
      <c r="HWH6" s="185"/>
      <c r="HWI6" s="185"/>
      <c r="HWJ6" s="185"/>
      <c r="HWK6" s="185"/>
      <c r="HWL6" s="185"/>
      <c r="HWM6" s="185"/>
      <c r="HWN6" s="185"/>
      <c r="HWO6" s="185"/>
      <c r="HWP6" s="185"/>
      <c r="HWQ6" s="185"/>
      <c r="HWR6" s="185"/>
      <c r="HWS6" s="185"/>
      <c r="HWT6" s="185"/>
      <c r="HWU6" s="185"/>
      <c r="HWV6" s="185"/>
      <c r="HWW6" s="185"/>
      <c r="HWX6" s="185"/>
      <c r="HWY6" s="185"/>
      <c r="HWZ6" s="185"/>
      <c r="HXA6" s="185"/>
      <c r="HXB6" s="185"/>
      <c r="HXC6" s="185"/>
      <c r="HXD6" s="185"/>
      <c r="HXE6" s="185"/>
      <c r="HXF6" s="185"/>
      <c r="HXG6" s="185"/>
      <c r="HXH6" s="185"/>
      <c r="HXI6" s="185"/>
      <c r="HXJ6" s="185"/>
      <c r="HXK6" s="185"/>
      <c r="HXL6" s="185"/>
      <c r="HXM6" s="185"/>
      <c r="HXN6" s="185"/>
      <c r="HXO6" s="185"/>
      <c r="HXP6" s="185"/>
      <c r="HXQ6" s="185"/>
      <c r="HXR6" s="185"/>
      <c r="HXS6" s="185"/>
      <c r="HXT6" s="185"/>
      <c r="HXU6" s="185"/>
      <c r="HXV6" s="185"/>
      <c r="HXW6" s="185"/>
      <c r="HXX6" s="185"/>
      <c r="HXY6" s="185"/>
      <c r="HXZ6" s="185"/>
      <c r="HYA6" s="185"/>
      <c r="HYB6" s="185"/>
      <c r="HYC6" s="185"/>
      <c r="HYD6" s="185"/>
      <c r="HYE6" s="185"/>
      <c r="HYF6" s="185"/>
      <c r="HYG6" s="185"/>
      <c r="HYH6" s="185"/>
      <c r="HYI6" s="185"/>
      <c r="HYJ6" s="185"/>
      <c r="HYK6" s="185"/>
      <c r="HYL6" s="185"/>
      <c r="HYM6" s="185"/>
      <c r="HYN6" s="185"/>
      <c r="HYO6" s="185"/>
      <c r="HYP6" s="185"/>
      <c r="HYQ6" s="185"/>
      <c r="HYR6" s="185"/>
      <c r="HYS6" s="185"/>
      <c r="HYT6" s="185"/>
      <c r="HYU6" s="185"/>
      <c r="HYV6" s="185"/>
      <c r="HYW6" s="185"/>
      <c r="HYX6" s="185"/>
      <c r="HYY6" s="185"/>
      <c r="HYZ6" s="185"/>
      <c r="HZA6" s="185"/>
      <c r="HZB6" s="185"/>
      <c r="HZC6" s="185"/>
      <c r="HZD6" s="185"/>
      <c r="HZE6" s="185"/>
      <c r="HZF6" s="185"/>
      <c r="HZG6" s="185"/>
      <c r="HZH6" s="185"/>
      <c r="HZI6" s="185"/>
      <c r="HZJ6" s="185"/>
      <c r="HZK6" s="185"/>
      <c r="HZL6" s="185"/>
      <c r="HZM6" s="185"/>
      <c r="HZN6" s="185"/>
      <c r="HZO6" s="185"/>
      <c r="HZP6" s="185"/>
      <c r="HZQ6" s="185"/>
      <c r="HZR6" s="185"/>
      <c r="HZS6" s="185"/>
      <c r="HZT6" s="185"/>
      <c r="HZU6" s="185"/>
      <c r="HZV6" s="185"/>
      <c r="HZW6" s="185"/>
      <c r="HZX6" s="185"/>
      <c r="HZY6" s="185"/>
      <c r="HZZ6" s="185"/>
      <c r="IAA6" s="185"/>
      <c r="IAB6" s="185"/>
      <c r="IAC6" s="185"/>
      <c r="IAD6" s="185"/>
      <c r="IAE6" s="185"/>
      <c r="IAF6" s="185"/>
      <c r="IAG6" s="185"/>
      <c r="IAH6" s="185"/>
      <c r="IAI6" s="185"/>
      <c r="IAJ6" s="185"/>
      <c r="IAK6" s="185"/>
      <c r="IAL6" s="185"/>
      <c r="IAM6" s="185"/>
      <c r="IAN6" s="185"/>
      <c r="IAO6" s="185"/>
      <c r="IAP6" s="185"/>
      <c r="IAQ6" s="185"/>
      <c r="IAR6" s="185"/>
      <c r="IAS6" s="185"/>
      <c r="IAT6" s="185"/>
      <c r="IAU6" s="185"/>
      <c r="IAV6" s="185"/>
      <c r="IAW6" s="185"/>
      <c r="IAX6" s="185"/>
      <c r="IAY6" s="185"/>
      <c r="IAZ6" s="185"/>
      <c r="IBA6" s="185"/>
      <c r="IBB6" s="185"/>
      <c r="IBC6" s="185"/>
      <c r="IBD6" s="185"/>
      <c r="IBE6" s="185"/>
      <c r="IBF6" s="185"/>
      <c r="IBG6" s="185"/>
      <c r="IBH6" s="185"/>
      <c r="IBI6" s="185"/>
      <c r="IBJ6" s="185"/>
      <c r="IBK6" s="185"/>
      <c r="IBL6" s="185"/>
      <c r="IBM6" s="185"/>
      <c r="IBN6" s="185"/>
      <c r="IBO6" s="185"/>
      <c r="IBP6" s="185"/>
      <c r="IBQ6" s="185"/>
      <c r="IBR6" s="185"/>
      <c r="IBS6" s="185"/>
      <c r="IBT6" s="185"/>
      <c r="IBU6" s="185"/>
      <c r="IBV6" s="185"/>
      <c r="IBW6" s="185"/>
      <c r="IBX6" s="185"/>
      <c r="IBY6" s="185"/>
      <c r="IBZ6" s="185"/>
      <c r="ICA6" s="185"/>
      <c r="ICB6" s="185"/>
      <c r="ICC6" s="185"/>
      <c r="ICD6" s="185"/>
      <c r="ICE6" s="185"/>
      <c r="ICF6" s="185"/>
      <c r="ICG6" s="185"/>
      <c r="ICH6" s="185"/>
      <c r="ICI6" s="185"/>
      <c r="ICJ6" s="185"/>
      <c r="ICK6" s="185"/>
      <c r="ICL6" s="185"/>
      <c r="ICM6" s="185"/>
      <c r="ICN6" s="185"/>
      <c r="ICO6" s="185"/>
      <c r="ICP6" s="185"/>
      <c r="ICQ6" s="185"/>
      <c r="ICR6" s="185"/>
      <c r="ICS6" s="185"/>
      <c r="ICT6" s="185"/>
      <c r="ICU6" s="185"/>
      <c r="ICV6" s="185"/>
      <c r="ICW6" s="185"/>
      <c r="ICX6" s="185"/>
      <c r="ICY6" s="185"/>
      <c r="ICZ6" s="185"/>
      <c r="IDA6" s="185"/>
      <c r="IDB6" s="185"/>
      <c r="IDC6" s="185"/>
      <c r="IDD6" s="185"/>
      <c r="IDE6" s="185"/>
      <c r="IDF6" s="185"/>
      <c r="IDG6" s="185"/>
      <c r="IDH6" s="185"/>
      <c r="IDI6" s="185"/>
      <c r="IDJ6" s="185"/>
      <c r="IDK6" s="185"/>
      <c r="IDL6" s="185"/>
      <c r="IDM6" s="185"/>
      <c r="IDN6" s="185"/>
      <c r="IDO6" s="185"/>
      <c r="IDP6" s="185"/>
      <c r="IDQ6" s="185"/>
      <c r="IDR6" s="185"/>
      <c r="IDS6" s="185"/>
      <c r="IDT6" s="185"/>
      <c r="IDU6" s="185"/>
      <c r="IDV6" s="185"/>
      <c r="IDW6" s="185"/>
      <c r="IDX6" s="185"/>
      <c r="IDY6" s="185"/>
      <c r="IDZ6" s="185"/>
      <c r="IEA6" s="185"/>
      <c r="IEB6" s="185"/>
      <c r="IEC6" s="185"/>
      <c r="IED6" s="185"/>
      <c r="IEE6" s="185"/>
      <c r="IEF6" s="185"/>
      <c r="IEG6" s="185"/>
      <c r="IEH6" s="185"/>
      <c r="IEI6" s="185"/>
      <c r="IEJ6" s="185"/>
      <c r="IEK6" s="185"/>
      <c r="IEL6" s="185"/>
      <c r="IEM6" s="185"/>
      <c r="IEN6" s="185"/>
      <c r="IEO6" s="185"/>
      <c r="IEP6" s="185"/>
      <c r="IEQ6" s="185"/>
      <c r="IER6" s="185"/>
      <c r="IES6" s="185"/>
      <c r="IET6" s="185"/>
      <c r="IEU6" s="185"/>
      <c r="IEV6" s="185"/>
      <c r="IEW6" s="185"/>
      <c r="IEX6" s="185"/>
      <c r="IEY6" s="185"/>
      <c r="IEZ6" s="185"/>
      <c r="IFA6" s="185"/>
      <c r="IFB6" s="185"/>
      <c r="IFC6" s="185"/>
      <c r="IFD6" s="185"/>
      <c r="IFE6" s="185"/>
      <c r="IFF6" s="185"/>
      <c r="IFG6" s="185"/>
      <c r="IFH6" s="185"/>
      <c r="IFI6" s="185"/>
      <c r="IFJ6" s="185"/>
      <c r="IFK6" s="185"/>
      <c r="IFL6" s="185"/>
      <c r="IFM6" s="185"/>
      <c r="IFN6" s="185"/>
      <c r="IFO6" s="185"/>
      <c r="IFP6" s="185"/>
      <c r="IFQ6" s="185"/>
      <c r="IFR6" s="185"/>
      <c r="IFS6" s="185"/>
      <c r="IFT6" s="185"/>
      <c r="IFU6" s="185"/>
      <c r="IFV6" s="185"/>
      <c r="IFW6" s="185"/>
      <c r="IFX6" s="185"/>
      <c r="IFY6" s="185"/>
      <c r="IFZ6" s="185"/>
      <c r="IGA6" s="185"/>
      <c r="IGB6" s="185"/>
      <c r="IGC6" s="185"/>
      <c r="IGD6" s="185"/>
      <c r="IGE6" s="185"/>
      <c r="IGF6" s="185"/>
      <c r="IGG6" s="185"/>
      <c r="IGH6" s="185"/>
      <c r="IGI6" s="185"/>
      <c r="IGJ6" s="185"/>
      <c r="IGK6" s="185"/>
      <c r="IGL6" s="185"/>
      <c r="IGM6" s="185"/>
      <c r="IGN6" s="185"/>
      <c r="IGO6" s="185"/>
      <c r="IGP6" s="185"/>
      <c r="IGQ6" s="185"/>
      <c r="IGR6" s="185"/>
      <c r="IGS6" s="185"/>
      <c r="IGT6" s="185"/>
      <c r="IGU6" s="185"/>
      <c r="IGV6" s="185"/>
      <c r="IGW6" s="185"/>
      <c r="IGX6" s="185"/>
      <c r="IGY6" s="185"/>
      <c r="IGZ6" s="185"/>
      <c r="IHA6" s="185"/>
      <c r="IHB6" s="185"/>
      <c r="IHC6" s="185"/>
      <c r="IHD6" s="185"/>
      <c r="IHE6" s="185"/>
      <c r="IHF6" s="185"/>
      <c r="IHG6" s="185"/>
      <c r="IHH6" s="185"/>
      <c r="IHI6" s="185"/>
      <c r="IHJ6" s="185"/>
      <c r="IHK6" s="185"/>
      <c r="IHL6" s="185"/>
      <c r="IHM6" s="185"/>
      <c r="IHN6" s="185"/>
      <c r="IHO6" s="185"/>
      <c r="IHP6" s="185"/>
      <c r="IHQ6" s="185"/>
      <c r="IHR6" s="185"/>
      <c r="IHS6" s="185"/>
      <c r="IHT6" s="185"/>
      <c r="IHU6" s="185"/>
      <c r="IHV6" s="185"/>
      <c r="IHW6" s="185"/>
      <c r="IHX6" s="185"/>
      <c r="IHY6" s="185"/>
      <c r="IHZ6" s="185"/>
      <c r="IIA6" s="185"/>
      <c r="IIB6" s="185"/>
      <c r="IIC6" s="185"/>
      <c r="IID6" s="185"/>
      <c r="IIE6" s="185"/>
      <c r="IIF6" s="185"/>
      <c r="IIG6" s="185"/>
      <c r="IIH6" s="185"/>
      <c r="III6" s="185"/>
      <c r="IIJ6" s="185"/>
      <c r="IIK6" s="185"/>
      <c r="IIL6" s="185"/>
      <c r="IIM6" s="185"/>
      <c r="IIN6" s="185"/>
      <c r="IIO6" s="185"/>
      <c r="IIP6" s="185"/>
      <c r="IIQ6" s="185"/>
      <c r="IIR6" s="185"/>
      <c r="IIS6" s="185"/>
      <c r="IIT6" s="185"/>
      <c r="IIU6" s="185"/>
      <c r="IIV6" s="185"/>
      <c r="IIW6" s="185"/>
      <c r="IIX6" s="185"/>
      <c r="IIY6" s="185"/>
      <c r="IIZ6" s="185"/>
      <c r="IJA6" s="185"/>
      <c r="IJB6" s="185"/>
      <c r="IJC6" s="185"/>
      <c r="IJD6" s="185"/>
      <c r="IJE6" s="185"/>
      <c r="IJF6" s="185"/>
      <c r="IJG6" s="185"/>
      <c r="IJH6" s="185"/>
      <c r="IJI6" s="185"/>
      <c r="IJJ6" s="185"/>
      <c r="IJK6" s="185"/>
      <c r="IJL6" s="185"/>
      <c r="IJM6" s="185"/>
      <c r="IJN6" s="185"/>
      <c r="IJO6" s="185"/>
      <c r="IJP6" s="185"/>
      <c r="IJQ6" s="185"/>
      <c r="IJR6" s="185"/>
      <c r="IJS6" s="185"/>
      <c r="IJT6" s="185"/>
      <c r="IJU6" s="185"/>
      <c r="IJV6" s="185"/>
      <c r="IJW6" s="185"/>
      <c r="IJX6" s="185"/>
      <c r="IJY6" s="185"/>
      <c r="IJZ6" s="185"/>
      <c r="IKA6" s="185"/>
      <c r="IKB6" s="185"/>
      <c r="IKC6" s="185"/>
      <c r="IKD6" s="185"/>
      <c r="IKE6" s="185"/>
      <c r="IKF6" s="185"/>
      <c r="IKG6" s="185"/>
      <c r="IKH6" s="185"/>
      <c r="IKI6" s="185"/>
      <c r="IKJ6" s="185"/>
      <c r="IKK6" s="185"/>
      <c r="IKL6" s="185"/>
      <c r="IKM6" s="185"/>
      <c r="IKN6" s="185"/>
      <c r="IKO6" s="185"/>
      <c r="IKP6" s="185"/>
      <c r="IKQ6" s="185"/>
      <c r="IKR6" s="185"/>
      <c r="IKS6" s="185"/>
      <c r="IKT6" s="185"/>
      <c r="IKU6" s="185"/>
      <c r="IKV6" s="185"/>
      <c r="IKW6" s="185"/>
      <c r="IKX6" s="185"/>
      <c r="IKY6" s="185"/>
      <c r="IKZ6" s="185"/>
      <c r="ILA6" s="185"/>
      <c r="ILB6" s="185"/>
      <c r="ILC6" s="185"/>
      <c r="ILD6" s="185"/>
      <c r="ILE6" s="185"/>
      <c r="ILF6" s="185"/>
      <c r="ILG6" s="185"/>
      <c r="ILH6" s="185"/>
      <c r="ILI6" s="185"/>
      <c r="ILJ6" s="185"/>
      <c r="ILK6" s="185"/>
      <c r="ILL6" s="185"/>
      <c r="ILM6" s="185"/>
      <c r="ILN6" s="185"/>
      <c r="ILO6" s="185"/>
      <c r="ILP6" s="185"/>
      <c r="ILQ6" s="185"/>
      <c r="ILR6" s="185"/>
      <c r="ILS6" s="185"/>
      <c r="ILT6" s="185"/>
      <c r="ILU6" s="185"/>
      <c r="ILV6" s="185"/>
      <c r="ILW6" s="185"/>
      <c r="ILX6" s="185"/>
      <c r="ILY6" s="185"/>
      <c r="ILZ6" s="185"/>
      <c r="IMA6" s="185"/>
      <c r="IMB6" s="185"/>
      <c r="IMC6" s="185"/>
      <c r="IMD6" s="185"/>
      <c r="IME6" s="185"/>
      <c r="IMF6" s="185"/>
      <c r="IMG6" s="185"/>
      <c r="IMH6" s="185"/>
      <c r="IMI6" s="185"/>
      <c r="IMJ6" s="185"/>
      <c r="IMK6" s="185"/>
      <c r="IML6" s="185"/>
      <c r="IMM6" s="185"/>
      <c r="IMN6" s="185"/>
      <c r="IMO6" s="185"/>
      <c r="IMP6" s="185"/>
      <c r="IMQ6" s="185"/>
      <c r="IMR6" s="185"/>
      <c r="IMS6" s="185"/>
      <c r="IMT6" s="185"/>
      <c r="IMU6" s="185"/>
      <c r="IMV6" s="185"/>
      <c r="IMW6" s="185"/>
      <c r="IMX6" s="185"/>
      <c r="IMY6" s="185"/>
      <c r="IMZ6" s="185"/>
      <c r="INA6" s="185"/>
      <c r="INB6" s="185"/>
      <c r="INC6" s="185"/>
      <c r="IND6" s="185"/>
      <c r="INE6" s="185"/>
      <c r="INF6" s="185"/>
      <c r="ING6" s="185"/>
      <c r="INH6" s="185"/>
      <c r="INI6" s="185"/>
      <c r="INJ6" s="185"/>
      <c r="INK6" s="185"/>
      <c r="INL6" s="185"/>
      <c r="INM6" s="185"/>
      <c r="INN6" s="185"/>
      <c r="INO6" s="185"/>
      <c r="INP6" s="185"/>
      <c r="INQ6" s="185"/>
      <c r="INR6" s="185"/>
      <c r="INS6" s="185"/>
      <c r="INT6" s="185"/>
      <c r="INU6" s="185"/>
      <c r="INV6" s="185"/>
      <c r="INW6" s="185"/>
      <c r="INX6" s="185"/>
      <c r="INY6" s="185"/>
      <c r="INZ6" s="185"/>
      <c r="IOA6" s="185"/>
      <c r="IOB6" s="185"/>
      <c r="IOC6" s="185"/>
      <c r="IOD6" s="185"/>
      <c r="IOE6" s="185"/>
      <c r="IOF6" s="185"/>
      <c r="IOG6" s="185"/>
      <c r="IOH6" s="185"/>
      <c r="IOI6" s="185"/>
      <c r="IOJ6" s="185"/>
      <c r="IOK6" s="185"/>
      <c r="IOL6" s="185"/>
      <c r="IOM6" s="185"/>
      <c r="ION6" s="185"/>
      <c r="IOO6" s="185"/>
      <c r="IOP6" s="185"/>
      <c r="IOQ6" s="185"/>
      <c r="IOR6" s="185"/>
      <c r="IOS6" s="185"/>
      <c r="IOT6" s="185"/>
      <c r="IOU6" s="185"/>
      <c r="IOV6" s="185"/>
      <c r="IOW6" s="185"/>
      <c r="IOX6" s="185"/>
      <c r="IOY6" s="185"/>
      <c r="IOZ6" s="185"/>
      <c r="IPA6" s="185"/>
      <c r="IPB6" s="185"/>
      <c r="IPC6" s="185"/>
      <c r="IPD6" s="185"/>
      <c r="IPE6" s="185"/>
      <c r="IPF6" s="185"/>
      <c r="IPG6" s="185"/>
      <c r="IPH6" s="185"/>
      <c r="IPI6" s="185"/>
      <c r="IPJ6" s="185"/>
      <c r="IPK6" s="185"/>
      <c r="IPL6" s="185"/>
      <c r="IPM6" s="185"/>
      <c r="IPN6" s="185"/>
      <c r="IPO6" s="185"/>
      <c r="IPP6" s="185"/>
      <c r="IPQ6" s="185"/>
      <c r="IPR6" s="185"/>
      <c r="IPS6" s="185"/>
      <c r="IPT6" s="185"/>
      <c r="IPU6" s="185"/>
      <c r="IPV6" s="185"/>
      <c r="IPW6" s="185"/>
      <c r="IPX6" s="185"/>
      <c r="IPY6" s="185"/>
      <c r="IPZ6" s="185"/>
      <c r="IQA6" s="185"/>
      <c r="IQB6" s="185"/>
      <c r="IQC6" s="185"/>
      <c r="IQD6" s="185"/>
      <c r="IQE6" s="185"/>
      <c r="IQF6" s="185"/>
      <c r="IQG6" s="185"/>
      <c r="IQH6" s="185"/>
      <c r="IQI6" s="185"/>
      <c r="IQJ6" s="185"/>
      <c r="IQK6" s="185"/>
      <c r="IQL6" s="185"/>
      <c r="IQM6" s="185"/>
      <c r="IQN6" s="185"/>
      <c r="IQO6" s="185"/>
      <c r="IQP6" s="185"/>
      <c r="IQQ6" s="185"/>
      <c r="IQR6" s="185"/>
      <c r="IQS6" s="185"/>
      <c r="IQT6" s="185"/>
      <c r="IQU6" s="185"/>
      <c r="IQV6" s="185"/>
      <c r="IQW6" s="185"/>
      <c r="IQX6" s="185"/>
      <c r="IQY6" s="185"/>
      <c r="IQZ6" s="185"/>
      <c r="IRA6" s="185"/>
      <c r="IRB6" s="185"/>
      <c r="IRC6" s="185"/>
      <c r="IRD6" s="185"/>
      <c r="IRE6" s="185"/>
      <c r="IRF6" s="185"/>
      <c r="IRG6" s="185"/>
      <c r="IRH6" s="185"/>
      <c r="IRI6" s="185"/>
      <c r="IRJ6" s="185"/>
      <c r="IRK6" s="185"/>
      <c r="IRL6" s="185"/>
      <c r="IRM6" s="185"/>
      <c r="IRN6" s="185"/>
      <c r="IRO6" s="185"/>
      <c r="IRP6" s="185"/>
      <c r="IRQ6" s="185"/>
      <c r="IRR6" s="185"/>
      <c r="IRS6" s="185"/>
      <c r="IRT6" s="185"/>
      <c r="IRU6" s="185"/>
      <c r="IRV6" s="185"/>
      <c r="IRW6" s="185"/>
      <c r="IRX6" s="185"/>
      <c r="IRY6" s="185"/>
      <c r="IRZ6" s="185"/>
      <c r="ISA6" s="185"/>
      <c r="ISB6" s="185"/>
      <c r="ISC6" s="185"/>
      <c r="ISD6" s="185"/>
      <c r="ISE6" s="185"/>
      <c r="ISF6" s="185"/>
      <c r="ISG6" s="185"/>
      <c r="ISH6" s="185"/>
      <c r="ISI6" s="185"/>
      <c r="ISJ6" s="185"/>
      <c r="ISK6" s="185"/>
      <c r="ISL6" s="185"/>
      <c r="ISM6" s="185"/>
      <c r="ISN6" s="185"/>
      <c r="ISO6" s="185"/>
      <c r="ISP6" s="185"/>
      <c r="ISQ6" s="185"/>
      <c r="ISR6" s="185"/>
      <c r="ISS6" s="185"/>
      <c r="IST6" s="185"/>
      <c r="ISU6" s="185"/>
      <c r="ISV6" s="185"/>
      <c r="ISW6" s="185"/>
      <c r="ISX6" s="185"/>
      <c r="ISY6" s="185"/>
      <c r="ISZ6" s="185"/>
      <c r="ITA6" s="185"/>
      <c r="ITB6" s="185"/>
      <c r="ITC6" s="185"/>
      <c r="ITD6" s="185"/>
      <c r="ITE6" s="185"/>
      <c r="ITF6" s="185"/>
      <c r="ITG6" s="185"/>
      <c r="ITH6" s="185"/>
      <c r="ITI6" s="185"/>
      <c r="ITJ6" s="185"/>
      <c r="ITK6" s="185"/>
      <c r="ITL6" s="185"/>
      <c r="ITM6" s="185"/>
      <c r="ITN6" s="185"/>
      <c r="ITO6" s="185"/>
      <c r="ITP6" s="185"/>
      <c r="ITQ6" s="185"/>
      <c r="ITR6" s="185"/>
      <c r="ITS6" s="185"/>
      <c r="ITT6" s="185"/>
      <c r="ITU6" s="185"/>
      <c r="ITV6" s="185"/>
      <c r="ITW6" s="185"/>
      <c r="ITX6" s="185"/>
      <c r="ITY6" s="185"/>
      <c r="ITZ6" s="185"/>
      <c r="IUA6" s="185"/>
      <c r="IUB6" s="185"/>
      <c r="IUC6" s="185"/>
      <c r="IUD6" s="185"/>
      <c r="IUE6" s="185"/>
      <c r="IUF6" s="185"/>
      <c r="IUG6" s="185"/>
      <c r="IUH6" s="185"/>
      <c r="IUI6" s="185"/>
      <c r="IUJ6" s="185"/>
      <c r="IUK6" s="185"/>
      <c r="IUL6" s="185"/>
      <c r="IUM6" s="185"/>
      <c r="IUN6" s="185"/>
      <c r="IUO6" s="185"/>
      <c r="IUP6" s="185"/>
      <c r="IUQ6" s="185"/>
      <c r="IUR6" s="185"/>
      <c r="IUS6" s="185"/>
      <c r="IUT6" s="185"/>
      <c r="IUU6" s="185"/>
      <c r="IUV6" s="185"/>
      <c r="IUW6" s="185"/>
      <c r="IUX6" s="185"/>
      <c r="IUY6" s="185"/>
      <c r="IUZ6" s="185"/>
      <c r="IVA6" s="185"/>
      <c r="IVB6" s="185"/>
      <c r="IVC6" s="185"/>
      <c r="IVD6" s="185"/>
      <c r="IVE6" s="185"/>
      <c r="IVF6" s="185"/>
      <c r="IVG6" s="185"/>
      <c r="IVH6" s="185"/>
      <c r="IVI6" s="185"/>
      <c r="IVJ6" s="185"/>
      <c r="IVK6" s="185"/>
      <c r="IVL6" s="185"/>
      <c r="IVM6" s="185"/>
      <c r="IVN6" s="185"/>
      <c r="IVO6" s="185"/>
      <c r="IVP6" s="185"/>
      <c r="IVQ6" s="185"/>
      <c r="IVR6" s="185"/>
      <c r="IVS6" s="185"/>
      <c r="IVT6" s="185"/>
      <c r="IVU6" s="185"/>
      <c r="IVV6" s="185"/>
      <c r="IVW6" s="185"/>
      <c r="IVX6" s="185"/>
      <c r="IVY6" s="185"/>
      <c r="IVZ6" s="185"/>
      <c r="IWA6" s="185"/>
      <c r="IWB6" s="185"/>
      <c r="IWC6" s="185"/>
      <c r="IWD6" s="185"/>
      <c r="IWE6" s="185"/>
      <c r="IWF6" s="185"/>
      <c r="IWG6" s="185"/>
      <c r="IWH6" s="185"/>
      <c r="IWI6" s="185"/>
      <c r="IWJ6" s="185"/>
      <c r="IWK6" s="185"/>
      <c r="IWL6" s="185"/>
      <c r="IWM6" s="185"/>
      <c r="IWN6" s="185"/>
      <c r="IWO6" s="185"/>
      <c r="IWP6" s="185"/>
      <c r="IWQ6" s="185"/>
      <c r="IWR6" s="185"/>
      <c r="IWS6" s="185"/>
      <c r="IWT6" s="185"/>
      <c r="IWU6" s="185"/>
      <c r="IWV6" s="185"/>
      <c r="IWW6" s="185"/>
      <c r="IWX6" s="185"/>
      <c r="IWY6" s="185"/>
      <c r="IWZ6" s="185"/>
      <c r="IXA6" s="185"/>
      <c r="IXB6" s="185"/>
      <c r="IXC6" s="185"/>
      <c r="IXD6" s="185"/>
      <c r="IXE6" s="185"/>
      <c r="IXF6" s="185"/>
      <c r="IXG6" s="185"/>
      <c r="IXH6" s="185"/>
      <c r="IXI6" s="185"/>
      <c r="IXJ6" s="185"/>
      <c r="IXK6" s="185"/>
      <c r="IXL6" s="185"/>
      <c r="IXM6" s="185"/>
      <c r="IXN6" s="185"/>
      <c r="IXO6" s="185"/>
      <c r="IXP6" s="185"/>
      <c r="IXQ6" s="185"/>
      <c r="IXR6" s="185"/>
      <c r="IXS6" s="185"/>
      <c r="IXT6" s="185"/>
      <c r="IXU6" s="185"/>
      <c r="IXV6" s="185"/>
      <c r="IXW6" s="185"/>
      <c r="IXX6" s="185"/>
      <c r="IXY6" s="185"/>
      <c r="IXZ6" s="185"/>
      <c r="IYA6" s="185"/>
      <c r="IYB6" s="185"/>
      <c r="IYC6" s="185"/>
      <c r="IYD6" s="185"/>
      <c r="IYE6" s="185"/>
      <c r="IYF6" s="185"/>
      <c r="IYG6" s="185"/>
      <c r="IYH6" s="185"/>
      <c r="IYI6" s="185"/>
      <c r="IYJ6" s="185"/>
      <c r="IYK6" s="185"/>
      <c r="IYL6" s="185"/>
      <c r="IYM6" s="185"/>
      <c r="IYN6" s="185"/>
      <c r="IYO6" s="185"/>
      <c r="IYP6" s="185"/>
      <c r="IYQ6" s="185"/>
      <c r="IYR6" s="185"/>
      <c r="IYS6" s="185"/>
      <c r="IYT6" s="185"/>
      <c r="IYU6" s="185"/>
      <c r="IYV6" s="185"/>
      <c r="IYW6" s="185"/>
      <c r="IYX6" s="185"/>
      <c r="IYY6" s="185"/>
      <c r="IYZ6" s="185"/>
      <c r="IZA6" s="185"/>
      <c r="IZB6" s="185"/>
      <c r="IZC6" s="185"/>
      <c r="IZD6" s="185"/>
      <c r="IZE6" s="185"/>
      <c r="IZF6" s="185"/>
      <c r="IZG6" s="185"/>
      <c r="IZH6" s="185"/>
      <c r="IZI6" s="185"/>
      <c r="IZJ6" s="185"/>
      <c r="IZK6" s="185"/>
      <c r="IZL6" s="185"/>
      <c r="IZM6" s="185"/>
      <c r="IZN6" s="185"/>
      <c r="IZO6" s="185"/>
      <c r="IZP6" s="185"/>
      <c r="IZQ6" s="185"/>
      <c r="IZR6" s="185"/>
      <c r="IZS6" s="185"/>
      <c r="IZT6" s="185"/>
      <c r="IZU6" s="185"/>
      <c r="IZV6" s="185"/>
      <c r="IZW6" s="185"/>
      <c r="IZX6" s="185"/>
      <c r="IZY6" s="185"/>
      <c r="IZZ6" s="185"/>
      <c r="JAA6" s="185"/>
      <c r="JAB6" s="185"/>
      <c r="JAC6" s="185"/>
      <c r="JAD6" s="185"/>
      <c r="JAE6" s="185"/>
      <c r="JAF6" s="185"/>
      <c r="JAG6" s="185"/>
      <c r="JAH6" s="185"/>
      <c r="JAI6" s="185"/>
      <c r="JAJ6" s="185"/>
      <c r="JAK6" s="185"/>
      <c r="JAL6" s="185"/>
      <c r="JAM6" s="185"/>
      <c r="JAN6" s="185"/>
      <c r="JAO6" s="185"/>
      <c r="JAP6" s="185"/>
      <c r="JAQ6" s="185"/>
      <c r="JAR6" s="185"/>
      <c r="JAS6" s="185"/>
      <c r="JAT6" s="185"/>
      <c r="JAU6" s="185"/>
      <c r="JAV6" s="185"/>
      <c r="JAW6" s="185"/>
      <c r="JAX6" s="185"/>
      <c r="JAY6" s="185"/>
      <c r="JAZ6" s="185"/>
      <c r="JBA6" s="185"/>
      <c r="JBB6" s="185"/>
      <c r="JBC6" s="185"/>
      <c r="JBD6" s="185"/>
      <c r="JBE6" s="185"/>
      <c r="JBF6" s="185"/>
      <c r="JBG6" s="185"/>
      <c r="JBH6" s="185"/>
      <c r="JBI6" s="185"/>
      <c r="JBJ6" s="185"/>
      <c r="JBK6" s="185"/>
      <c r="JBL6" s="185"/>
      <c r="JBM6" s="185"/>
      <c r="JBN6" s="185"/>
      <c r="JBO6" s="185"/>
      <c r="JBP6" s="185"/>
      <c r="JBQ6" s="185"/>
      <c r="JBR6" s="185"/>
      <c r="JBS6" s="185"/>
      <c r="JBT6" s="185"/>
      <c r="JBU6" s="185"/>
      <c r="JBV6" s="185"/>
      <c r="JBW6" s="185"/>
      <c r="JBX6" s="185"/>
      <c r="JBY6" s="185"/>
      <c r="JBZ6" s="185"/>
      <c r="JCA6" s="185"/>
      <c r="JCB6" s="185"/>
      <c r="JCC6" s="185"/>
      <c r="JCD6" s="185"/>
      <c r="JCE6" s="185"/>
      <c r="JCF6" s="185"/>
      <c r="JCG6" s="185"/>
      <c r="JCH6" s="185"/>
      <c r="JCI6" s="185"/>
      <c r="JCJ6" s="185"/>
      <c r="JCK6" s="185"/>
      <c r="JCL6" s="185"/>
      <c r="JCM6" s="185"/>
      <c r="JCN6" s="185"/>
      <c r="JCO6" s="185"/>
      <c r="JCP6" s="185"/>
      <c r="JCQ6" s="185"/>
      <c r="JCR6" s="185"/>
      <c r="JCS6" s="185"/>
      <c r="JCT6" s="185"/>
      <c r="JCU6" s="185"/>
      <c r="JCV6" s="185"/>
      <c r="JCW6" s="185"/>
      <c r="JCX6" s="185"/>
      <c r="JCY6" s="185"/>
      <c r="JCZ6" s="185"/>
      <c r="JDA6" s="185"/>
      <c r="JDB6" s="185"/>
      <c r="JDC6" s="185"/>
      <c r="JDD6" s="185"/>
      <c r="JDE6" s="185"/>
      <c r="JDF6" s="185"/>
      <c r="JDG6" s="185"/>
      <c r="JDH6" s="185"/>
      <c r="JDI6" s="185"/>
      <c r="JDJ6" s="185"/>
      <c r="JDK6" s="185"/>
      <c r="JDL6" s="185"/>
      <c r="JDM6" s="185"/>
      <c r="JDN6" s="185"/>
      <c r="JDO6" s="185"/>
      <c r="JDP6" s="185"/>
      <c r="JDQ6" s="185"/>
      <c r="JDR6" s="185"/>
      <c r="JDS6" s="185"/>
      <c r="JDT6" s="185"/>
      <c r="JDU6" s="185"/>
      <c r="JDV6" s="185"/>
      <c r="JDW6" s="185"/>
      <c r="JDX6" s="185"/>
      <c r="JDY6" s="185"/>
      <c r="JDZ6" s="185"/>
      <c r="JEA6" s="185"/>
      <c r="JEB6" s="185"/>
      <c r="JEC6" s="185"/>
      <c r="JED6" s="185"/>
      <c r="JEE6" s="185"/>
      <c r="JEF6" s="185"/>
      <c r="JEG6" s="185"/>
      <c r="JEH6" s="185"/>
      <c r="JEI6" s="185"/>
      <c r="JEJ6" s="185"/>
      <c r="JEK6" s="185"/>
      <c r="JEL6" s="185"/>
      <c r="JEM6" s="185"/>
      <c r="JEN6" s="185"/>
      <c r="JEO6" s="185"/>
      <c r="JEP6" s="185"/>
      <c r="JEQ6" s="185"/>
      <c r="JER6" s="185"/>
      <c r="JES6" s="185"/>
      <c r="JET6" s="185"/>
      <c r="JEU6" s="185"/>
      <c r="JEV6" s="185"/>
      <c r="JEW6" s="185"/>
      <c r="JEX6" s="185"/>
      <c r="JEY6" s="185"/>
      <c r="JEZ6" s="185"/>
      <c r="JFA6" s="185"/>
      <c r="JFB6" s="185"/>
      <c r="JFC6" s="185"/>
      <c r="JFD6" s="185"/>
      <c r="JFE6" s="185"/>
      <c r="JFF6" s="185"/>
      <c r="JFG6" s="185"/>
      <c r="JFH6" s="185"/>
      <c r="JFI6" s="185"/>
      <c r="JFJ6" s="185"/>
      <c r="JFK6" s="185"/>
      <c r="JFL6" s="185"/>
      <c r="JFM6" s="185"/>
      <c r="JFN6" s="185"/>
      <c r="JFO6" s="185"/>
      <c r="JFP6" s="185"/>
      <c r="JFQ6" s="185"/>
      <c r="JFR6" s="185"/>
      <c r="JFS6" s="185"/>
      <c r="JFT6" s="185"/>
      <c r="JFU6" s="185"/>
      <c r="JFV6" s="185"/>
      <c r="JFW6" s="185"/>
      <c r="JFX6" s="185"/>
      <c r="JFY6" s="185"/>
      <c r="JFZ6" s="185"/>
      <c r="JGA6" s="185"/>
      <c r="JGB6" s="185"/>
      <c r="JGC6" s="185"/>
      <c r="JGD6" s="185"/>
      <c r="JGE6" s="185"/>
      <c r="JGF6" s="185"/>
      <c r="JGG6" s="185"/>
      <c r="JGH6" s="185"/>
      <c r="JGI6" s="185"/>
      <c r="JGJ6" s="185"/>
      <c r="JGK6" s="185"/>
      <c r="JGL6" s="185"/>
      <c r="JGM6" s="185"/>
      <c r="JGN6" s="185"/>
      <c r="JGO6" s="185"/>
      <c r="JGP6" s="185"/>
      <c r="JGQ6" s="185"/>
      <c r="JGR6" s="185"/>
      <c r="JGS6" s="185"/>
      <c r="JGT6" s="185"/>
      <c r="JGU6" s="185"/>
      <c r="JGV6" s="185"/>
      <c r="JGW6" s="185"/>
      <c r="JGX6" s="185"/>
      <c r="JGY6" s="185"/>
      <c r="JGZ6" s="185"/>
      <c r="JHA6" s="185"/>
      <c r="JHB6" s="185"/>
      <c r="JHC6" s="185"/>
      <c r="JHD6" s="185"/>
      <c r="JHE6" s="185"/>
      <c r="JHF6" s="185"/>
      <c r="JHG6" s="185"/>
      <c r="JHH6" s="185"/>
      <c r="JHI6" s="185"/>
      <c r="JHJ6" s="185"/>
      <c r="JHK6" s="185"/>
      <c r="JHL6" s="185"/>
      <c r="JHM6" s="185"/>
      <c r="JHN6" s="185"/>
      <c r="JHO6" s="185"/>
      <c r="JHP6" s="185"/>
      <c r="JHQ6" s="185"/>
      <c r="JHR6" s="185"/>
      <c r="JHS6" s="185"/>
      <c r="JHT6" s="185"/>
      <c r="JHU6" s="185"/>
      <c r="JHV6" s="185"/>
      <c r="JHW6" s="185"/>
      <c r="JHX6" s="185"/>
      <c r="JHY6" s="185"/>
      <c r="JHZ6" s="185"/>
      <c r="JIA6" s="185"/>
      <c r="JIB6" s="185"/>
      <c r="JIC6" s="185"/>
      <c r="JID6" s="185"/>
      <c r="JIE6" s="185"/>
      <c r="JIF6" s="185"/>
      <c r="JIG6" s="185"/>
      <c r="JIH6" s="185"/>
      <c r="JII6" s="185"/>
      <c r="JIJ6" s="185"/>
      <c r="JIK6" s="185"/>
      <c r="JIL6" s="185"/>
      <c r="JIM6" s="185"/>
      <c r="JIN6" s="185"/>
      <c r="JIO6" s="185"/>
      <c r="JIP6" s="185"/>
      <c r="JIQ6" s="185"/>
      <c r="JIR6" s="185"/>
      <c r="JIS6" s="185"/>
      <c r="JIT6" s="185"/>
      <c r="JIU6" s="185"/>
      <c r="JIV6" s="185"/>
      <c r="JIW6" s="185"/>
      <c r="JIX6" s="185"/>
      <c r="JIY6" s="185"/>
      <c r="JIZ6" s="185"/>
      <c r="JJA6" s="185"/>
      <c r="JJB6" s="185"/>
      <c r="JJC6" s="185"/>
      <c r="JJD6" s="185"/>
      <c r="JJE6" s="185"/>
      <c r="JJF6" s="185"/>
      <c r="JJG6" s="185"/>
      <c r="JJH6" s="185"/>
      <c r="JJI6" s="185"/>
      <c r="JJJ6" s="185"/>
      <c r="JJK6" s="185"/>
      <c r="JJL6" s="185"/>
      <c r="JJM6" s="185"/>
      <c r="JJN6" s="185"/>
      <c r="JJO6" s="185"/>
      <c r="JJP6" s="185"/>
      <c r="JJQ6" s="185"/>
      <c r="JJR6" s="185"/>
      <c r="JJS6" s="185"/>
      <c r="JJT6" s="185"/>
      <c r="JJU6" s="185"/>
      <c r="JJV6" s="185"/>
      <c r="JJW6" s="185"/>
      <c r="JJX6" s="185"/>
      <c r="JJY6" s="185"/>
      <c r="JJZ6" s="185"/>
      <c r="JKA6" s="185"/>
      <c r="JKB6" s="185"/>
      <c r="JKC6" s="185"/>
      <c r="JKD6" s="185"/>
      <c r="JKE6" s="185"/>
      <c r="JKF6" s="185"/>
      <c r="JKG6" s="185"/>
      <c r="JKH6" s="185"/>
      <c r="JKI6" s="185"/>
      <c r="JKJ6" s="185"/>
      <c r="JKK6" s="185"/>
      <c r="JKL6" s="185"/>
      <c r="JKM6" s="185"/>
      <c r="JKN6" s="185"/>
      <c r="JKO6" s="185"/>
      <c r="JKP6" s="185"/>
      <c r="JKQ6" s="185"/>
      <c r="JKR6" s="185"/>
      <c r="JKS6" s="185"/>
      <c r="JKT6" s="185"/>
      <c r="JKU6" s="185"/>
      <c r="JKV6" s="185"/>
      <c r="JKW6" s="185"/>
      <c r="JKX6" s="185"/>
      <c r="JKY6" s="185"/>
      <c r="JKZ6" s="185"/>
      <c r="JLA6" s="185"/>
      <c r="JLB6" s="185"/>
      <c r="JLC6" s="185"/>
      <c r="JLD6" s="185"/>
      <c r="JLE6" s="185"/>
      <c r="JLF6" s="185"/>
      <c r="JLG6" s="185"/>
      <c r="JLH6" s="185"/>
      <c r="JLI6" s="185"/>
      <c r="JLJ6" s="185"/>
      <c r="JLK6" s="185"/>
      <c r="JLL6" s="185"/>
      <c r="JLM6" s="185"/>
      <c r="JLN6" s="185"/>
      <c r="JLO6" s="185"/>
      <c r="JLP6" s="185"/>
      <c r="JLQ6" s="185"/>
      <c r="JLR6" s="185"/>
      <c r="JLS6" s="185"/>
      <c r="JLT6" s="185"/>
      <c r="JLU6" s="185"/>
      <c r="JLV6" s="185"/>
      <c r="JLW6" s="185"/>
      <c r="JLX6" s="185"/>
      <c r="JLY6" s="185"/>
      <c r="JLZ6" s="185"/>
      <c r="JMA6" s="185"/>
      <c r="JMB6" s="185"/>
      <c r="JMC6" s="185"/>
      <c r="JMD6" s="185"/>
      <c r="JME6" s="185"/>
      <c r="JMF6" s="185"/>
      <c r="JMG6" s="185"/>
      <c r="JMH6" s="185"/>
      <c r="JMI6" s="185"/>
      <c r="JMJ6" s="185"/>
      <c r="JMK6" s="185"/>
      <c r="JML6" s="185"/>
      <c r="JMM6" s="185"/>
      <c r="JMN6" s="185"/>
      <c r="JMO6" s="185"/>
      <c r="JMP6" s="185"/>
      <c r="JMQ6" s="185"/>
      <c r="JMR6" s="185"/>
      <c r="JMS6" s="185"/>
      <c r="JMT6" s="185"/>
      <c r="JMU6" s="185"/>
      <c r="JMV6" s="185"/>
      <c r="JMW6" s="185"/>
      <c r="JMX6" s="185"/>
      <c r="JMY6" s="185"/>
      <c r="JMZ6" s="185"/>
      <c r="JNA6" s="185"/>
      <c r="JNB6" s="185"/>
      <c r="JNC6" s="185"/>
      <c r="JND6" s="185"/>
      <c r="JNE6" s="185"/>
      <c r="JNF6" s="185"/>
      <c r="JNG6" s="185"/>
      <c r="JNH6" s="185"/>
      <c r="JNI6" s="185"/>
      <c r="JNJ6" s="185"/>
      <c r="JNK6" s="185"/>
      <c r="JNL6" s="185"/>
      <c r="JNM6" s="185"/>
      <c r="JNN6" s="185"/>
      <c r="JNO6" s="185"/>
      <c r="JNP6" s="185"/>
      <c r="JNQ6" s="185"/>
      <c r="JNR6" s="185"/>
      <c r="JNS6" s="185"/>
      <c r="JNT6" s="185"/>
      <c r="JNU6" s="185"/>
      <c r="JNV6" s="185"/>
      <c r="JNW6" s="185"/>
      <c r="JNX6" s="185"/>
      <c r="JNY6" s="185"/>
      <c r="JNZ6" s="185"/>
      <c r="JOA6" s="185"/>
      <c r="JOB6" s="185"/>
      <c r="JOC6" s="185"/>
      <c r="JOD6" s="185"/>
      <c r="JOE6" s="185"/>
      <c r="JOF6" s="185"/>
      <c r="JOG6" s="185"/>
      <c r="JOH6" s="185"/>
      <c r="JOI6" s="185"/>
      <c r="JOJ6" s="185"/>
      <c r="JOK6" s="185"/>
      <c r="JOL6" s="185"/>
      <c r="JOM6" s="185"/>
      <c r="JON6" s="185"/>
      <c r="JOO6" s="185"/>
      <c r="JOP6" s="185"/>
      <c r="JOQ6" s="185"/>
      <c r="JOR6" s="185"/>
      <c r="JOS6" s="185"/>
      <c r="JOT6" s="185"/>
      <c r="JOU6" s="185"/>
      <c r="JOV6" s="185"/>
      <c r="JOW6" s="185"/>
      <c r="JOX6" s="185"/>
      <c r="JOY6" s="185"/>
      <c r="JOZ6" s="185"/>
      <c r="JPA6" s="185"/>
      <c r="JPB6" s="185"/>
      <c r="JPC6" s="185"/>
      <c r="JPD6" s="185"/>
      <c r="JPE6" s="185"/>
      <c r="JPF6" s="185"/>
      <c r="JPG6" s="185"/>
      <c r="JPH6" s="185"/>
      <c r="JPI6" s="185"/>
      <c r="JPJ6" s="185"/>
      <c r="JPK6" s="185"/>
      <c r="JPL6" s="185"/>
      <c r="JPM6" s="185"/>
      <c r="JPN6" s="185"/>
      <c r="JPO6" s="185"/>
      <c r="JPP6" s="185"/>
      <c r="JPQ6" s="185"/>
      <c r="JPR6" s="185"/>
      <c r="JPS6" s="185"/>
      <c r="JPT6" s="185"/>
      <c r="JPU6" s="185"/>
      <c r="JPV6" s="185"/>
      <c r="JPW6" s="185"/>
      <c r="JPX6" s="185"/>
      <c r="JPY6" s="185"/>
      <c r="JPZ6" s="185"/>
      <c r="JQA6" s="185"/>
      <c r="JQB6" s="185"/>
      <c r="JQC6" s="185"/>
      <c r="JQD6" s="185"/>
      <c r="JQE6" s="185"/>
      <c r="JQF6" s="185"/>
      <c r="JQG6" s="185"/>
      <c r="JQH6" s="185"/>
      <c r="JQI6" s="185"/>
      <c r="JQJ6" s="185"/>
      <c r="JQK6" s="185"/>
      <c r="JQL6" s="185"/>
      <c r="JQM6" s="185"/>
      <c r="JQN6" s="185"/>
      <c r="JQO6" s="185"/>
      <c r="JQP6" s="185"/>
      <c r="JQQ6" s="185"/>
      <c r="JQR6" s="185"/>
      <c r="JQS6" s="185"/>
      <c r="JQT6" s="185"/>
      <c r="JQU6" s="185"/>
      <c r="JQV6" s="185"/>
      <c r="JQW6" s="185"/>
      <c r="JQX6" s="185"/>
      <c r="JQY6" s="185"/>
      <c r="JQZ6" s="185"/>
      <c r="JRA6" s="185"/>
      <c r="JRB6" s="185"/>
      <c r="JRC6" s="185"/>
      <c r="JRD6" s="185"/>
      <c r="JRE6" s="185"/>
      <c r="JRF6" s="185"/>
      <c r="JRG6" s="185"/>
      <c r="JRH6" s="185"/>
      <c r="JRI6" s="185"/>
      <c r="JRJ6" s="185"/>
      <c r="JRK6" s="185"/>
      <c r="JRL6" s="185"/>
      <c r="JRM6" s="185"/>
      <c r="JRN6" s="185"/>
      <c r="JRO6" s="185"/>
      <c r="JRP6" s="185"/>
      <c r="JRQ6" s="185"/>
      <c r="JRR6" s="185"/>
      <c r="JRS6" s="185"/>
      <c r="JRT6" s="185"/>
      <c r="JRU6" s="185"/>
      <c r="JRV6" s="185"/>
      <c r="JRW6" s="185"/>
      <c r="JRX6" s="185"/>
      <c r="JRY6" s="185"/>
      <c r="JRZ6" s="185"/>
      <c r="JSA6" s="185"/>
      <c r="JSB6" s="185"/>
      <c r="JSC6" s="185"/>
      <c r="JSD6" s="185"/>
      <c r="JSE6" s="185"/>
      <c r="JSF6" s="185"/>
      <c r="JSG6" s="185"/>
      <c r="JSH6" s="185"/>
      <c r="JSI6" s="185"/>
      <c r="JSJ6" s="185"/>
      <c r="JSK6" s="185"/>
      <c r="JSL6" s="185"/>
      <c r="JSM6" s="185"/>
      <c r="JSN6" s="185"/>
      <c r="JSO6" s="185"/>
      <c r="JSP6" s="185"/>
      <c r="JSQ6" s="185"/>
      <c r="JSR6" s="185"/>
      <c r="JSS6" s="185"/>
      <c r="JST6" s="185"/>
      <c r="JSU6" s="185"/>
      <c r="JSV6" s="185"/>
      <c r="JSW6" s="185"/>
      <c r="JSX6" s="185"/>
      <c r="JSY6" s="185"/>
      <c r="JSZ6" s="185"/>
      <c r="JTA6" s="185"/>
      <c r="JTB6" s="185"/>
      <c r="JTC6" s="185"/>
      <c r="JTD6" s="185"/>
      <c r="JTE6" s="185"/>
      <c r="JTF6" s="185"/>
      <c r="JTG6" s="185"/>
      <c r="JTH6" s="185"/>
      <c r="JTI6" s="185"/>
      <c r="JTJ6" s="185"/>
      <c r="JTK6" s="185"/>
      <c r="JTL6" s="185"/>
      <c r="JTM6" s="185"/>
      <c r="JTN6" s="185"/>
      <c r="JTO6" s="185"/>
      <c r="JTP6" s="185"/>
      <c r="JTQ6" s="185"/>
      <c r="JTR6" s="185"/>
      <c r="JTS6" s="185"/>
      <c r="JTT6" s="185"/>
      <c r="JTU6" s="185"/>
      <c r="JTV6" s="185"/>
      <c r="JTW6" s="185"/>
      <c r="JTX6" s="185"/>
      <c r="JTY6" s="185"/>
      <c r="JTZ6" s="185"/>
      <c r="JUA6" s="185"/>
      <c r="JUB6" s="185"/>
      <c r="JUC6" s="185"/>
      <c r="JUD6" s="185"/>
      <c r="JUE6" s="185"/>
      <c r="JUF6" s="185"/>
      <c r="JUG6" s="185"/>
      <c r="JUH6" s="185"/>
      <c r="JUI6" s="185"/>
      <c r="JUJ6" s="185"/>
      <c r="JUK6" s="185"/>
      <c r="JUL6" s="185"/>
      <c r="JUM6" s="185"/>
      <c r="JUN6" s="185"/>
      <c r="JUO6" s="185"/>
      <c r="JUP6" s="185"/>
      <c r="JUQ6" s="185"/>
      <c r="JUR6" s="185"/>
      <c r="JUS6" s="185"/>
      <c r="JUT6" s="185"/>
      <c r="JUU6" s="185"/>
      <c r="JUV6" s="185"/>
      <c r="JUW6" s="185"/>
      <c r="JUX6" s="185"/>
      <c r="JUY6" s="185"/>
      <c r="JUZ6" s="185"/>
      <c r="JVA6" s="185"/>
      <c r="JVB6" s="185"/>
      <c r="JVC6" s="185"/>
      <c r="JVD6" s="185"/>
      <c r="JVE6" s="185"/>
      <c r="JVF6" s="185"/>
      <c r="JVG6" s="185"/>
      <c r="JVH6" s="185"/>
      <c r="JVI6" s="185"/>
      <c r="JVJ6" s="185"/>
      <c r="JVK6" s="185"/>
      <c r="JVL6" s="185"/>
      <c r="JVM6" s="185"/>
      <c r="JVN6" s="185"/>
      <c r="JVO6" s="185"/>
      <c r="JVP6" s="185"/>
      <c r="JVQ6" s="185"/>
      <c r="JVR6" s="185"/>
      <c r="JVS6" s="185"/>
      <c r="JVT6" s="185"/>
      <c r="JVU6" s="185"/>
      <c r="JVV6" s="185"/>
      <c r="JVW6" s="185"/>
      <c r="JVX6" s="185"/>
      <c r="JVY6" s="185"/>
      <c r="JVZ6" s="185"/>
      <c r="JWA6" s="185"/>
      <c r="JWB6" s="185"/>
      <c r="JWC6" s="185"/>
      <c r="JWD6" s="185"/>
      <c r="JWE6" s="185"/>
      <c r="JWF6" s="185"/>
      <c r="JWG6" s="185"/>
      <c r="JWH6" s="185"/>
      <c r="JWI6" s="185"/>
      <c r="JWJ6" s="185"/>
      <c r="JWK6" s="185"/>
      <c r="JWL6" s="185"/>
      <c r="JWM6" s="185"/>
      <c r="JWN6" s="185"/>
      <c r="JWO6" s="185"/>
      <c r="JWP6" s="185"/>
      <c r="JWQ6" s="185"/>
      <c r="JWR6" s="185"/>
      <c r="JWS6" s="185"/>
      <c r="JWT6" s="185"/>
      <c r="JWU6" s="185"/>
      <c r="JWV6" s="185"/>
      <c r="JWW6" s="185"/>
      <c r="JWX6" s="185"/>
      <c r="JWY6" s="185"/>
      <c r="JWZ6" s="185"/>
      <c r="JXA6" s="185"/>
      <c r="JXB6" s="185"/>
      <c r="JXC6" s="185"/>
      <c r="JXD6" s="185"/>
      <c r="JXE6" s="185"/>
      <c r="JXF6" s="185"/>
      <c r="JXG6" s="185"/>
      <c r="JXH6" s="185"/>
      <c r="JXI6" s="185"/>
      <c r="JXJ6" s="185"/>
      <c r="JXK6" s="185"/>
      <c r="JXL6" s="185"/>
      <c r="JXM6" s="185"/>
      <c r="JXN6" s="185"/>
      <c r="JXO6" s="185"/>
      <c r="JXP6" s="185"/>
      <c r="JXQ6" s="185"/>
      <c r="JXR6" s="185"/>
      <c r="JXS6" s="185"/>
      <c r="JXT6" s="185"/>
      <c r="JXU6" s="185"/>
      <c r="JXV6" s="185"/>
      <c r="JXW6" s="185"/>
      <c r="JXX6" s="185"/>
      <c r="JXY6" s="185"/>
      <c r="JXZ6" s="185"/>
      <c r="JYA6" s="185"/>
      <c r="JYB6" s="185"/>
      <c r="JYC6" s="185"/>
      <c r="JYD6" s="185"/>
      <c r="JYE6" s="185"/>
      <c r="JYF6" s="185"/>
      <c r="JYG6" s="185"/>
      <c r="JYH6" s="185"/>
      <c r="JYI6" s="185"/>
      <c r="JYJ6" s="185"/>
      <c r="JYK6" s="185"/>
      <c r="JYL6" s="185"/>
      <c r="JYM6" s="185"/>
      <c r="JYN6" s="185"/>
      <c r="JYO6" s="185"/>
      <c r="JYP6" s="185"/>
      <c r="JYQ6" s="185"/>
      <c r="JYR6" s="185"/>
      <c r="JYS6" s="185"/>
      <c r="JYT6" s="185"/>
      <c r="JYU6" s="185"/>
      <c r="JYV6" s="185"/>
      <c r="JYW6" s="185"/>
      <c r="JYX6" s="185"/>
      <c r="JYY6" s="185"/>
      <c r="JYZ6" s="185"/>
      <c r="JZA6" s="185"/>
      <c r="JZB6" s="185"/>
      <c r="JZC6" s="185"/>
      <c r="JZD6" s="185"/>
      <c r="JZE6" s="185"/>
      <c r="JZF6" s="185"/>
      <c r="JZG6" s="185"/>
      <c r="JZH6" s="185"/>
      <c r="JZI6" s="185"/>
      <c r="JZJ6" s="185"/>
      <c r="JZK6" s="185"/>
      <c r="JZL6" s="185"/>
      <c r="JZM6" s="185"/>
      <c r="JZN6" s="185"/>
      <c r="JZO6" s="185"/>
      <c r="JZP6" s="185"/>
      <c r="JZQ6" s="185"/>
      <c r="JZR6" s="185"/>
      <c r="JZS6" s="185"/>
      <c r="JZT6" s="185"/>
      <c r="JZU6" s="185"/>
      <c r="JZV6" s="185"/>
      <c r="JZW6" s="185"/>
      <c r="JZX6" s="185"/>
      <c r="JZY6" s="185"/>
      <c r="JZZ6" s="185"/>
      <c r="KAA6" s="185"/>
      <c r="KAB6" s="185"/>
      <c r="KAC6" s="185"/>
      <c r="KAD6" s="185"/>
      <c r="KAE6" s="185"/>
      <c r="KAF6" s="185"/>
      <c r="KAG6" s="185"/>
      <c r="KAH6" s="185"/>
      <c r="KAI6" s="185"/>
      <c r="KAJ6" s="185"/>
      <c r="KAK6" s="185"/>
      <c r="KAL6" s="185"/>
      <c r="KAM6" s="185"/>
      <c r="KAN6" s="185"/>
      <c r="KAO6" s="185"/>
      <c r="KAP6" s="185"/>
      <c r="KAQ6" s="185"/>
      <c r="KAR6" s="185"/>
      <c r="KAS6" s="185"/>
      <c r="KAT6" s="185"/>
      <c r="KAU6" s="185"/>
      <c r="KAV6" s="185"/>
      <c r="KAW6" s="185"/>
      <c r="KAX6" s="185"/>
      <c r="KAY6" s="185"/>
      <c r="KAZ6" s="185"/>
      <c r="KBA6" s="185"/>
      <c r="KBB6" s="185"/>
      <c r="KBC6" s="185"/>
      <c r="KBD6" s="185"/>
      <c r="KBE6" s="185"/>
      <c r="KBF6" s="185"/>
      <c r="KBG6" s="185"/>
      <c r="KBH6" s="185"/>
      <c r="KBI6" s="185"/>
      <c r="KBJ6" s="185"/>
      <c r="KBK6" s="185"/>
      <c r="KBL6" s="185"/>
      <c r="KBM6" s="185"/>
      <c r="KBN6" s="185"/>
      <c r="KBO6" s="185"/>
      <c r="KBP6" s="185"/>
      <c r="KBQ6" s="185"/>
      <c r="KBR6" s="185"/>
      <c r="KBS6" s="185"/>
      <c r="KBT6" s="185"/>
      <c r="KBU6" s="185"/>
      <c r="KBV6" s="185"/>
      <c r="KBW6" s="185"/>
      <c r="KBX6" s="185"/>
      <c r="KBY6" s="185"/>
      <c r="KBZ6" s="185"/>
      <c r="KCA6" s="185"/>
      <c r="KCB6" s="185"/>
      <c r="KCC6" s="185"/>
      <c r="KCD6" s="185"/>
      <c r="KCE6" s="185"/>
      <c r="KCF6" s="185"/>
      <c r="KCG6" s="185"/>
      <c r="KCH6" s="185"/>
      <c r="KCI6" s="185"/>
      <c r="KCJ6" s="185"/>
      <c r="KCK6" s="185"/>
      <c r="KCL6" s="185"/>
      <c r="KCM6" s="185"/>
      <c r="KCN6" s="185"/>
      <c r="KCO6" s="185"/>
      <c r="KCP6" s="185"/>
      <c r="KCQ6" s="185"/>
      <c r="KCR6" s="185"/>
      <c r="KCS6" s="185"/>
      <c r="KCT6" s="185"/>
      <c r="KCU6" s="185"/>
      <c r="KCV6" s="185"/>
      <c r="KCW6" s="185"/>
      <c r="KCX6" s="185"/>
      <c r="KCY6" s="185"/>
      <c r="KCZ6" s="185"/>
      <c r="KDA6" s="185"/>
      <c r="KDB6" s="185"/>
      <c r="KDC6" s="185"/>
      <c r="KDD6" s="185"/>
      <c r="KDE6" s="185"/>
      <c r="KDF6" s="185"/>
      <c r="KDG6" s="185"/>
      <c r="KDH6" s="185"/>
      <c r="KDI6" s="185"/>
      <c r="KDJ6" s="185"/>
      <c r="KDK6" s="185"/>
      <c r="KDL6" s="185"/>
      <c r="KDM6" s="185"/>
      <c r="KDN6" s="185"/>
      <c r="KDO6" s="185"/>
      <c r="KDP6" s="185"/>
      <c r="KDQ6" s="185"/>
      <c r="KDR6" s="185"/>
      <c r="KDS6" s="185"/>
      <c r="KDT6" s="185"/>
      <c r="KDU6" s="185"/>
      <c r="KDV6" s="185"/>
      <c r="KDW6" s="185"/>
      <c r="KDX6" s="185"/>
      <c r="KDY6" s="185"/>
      <c r="KDZ6" s="185"/>
      <c r="KEA6" s="185"/>
      <c r="KEB6" s="185"/>
      <c r="KEC6" s="185"/>
      <c r="KED6" s="185"/>
      <c r="KEE6" s="185"/>
      <c r="KEF6" s="185"/>
      <c r="KEG6" s="185"/>
      <c r="KEH6" s="185"/>
      <c r="KEI6" s="185"/>
      <c r="KEJ6" s="185"/>
      <c r="KEK6" s="185"/>
      <c r="KEL6" s="185"/>
      <c r="KEM6" s="185"/>
      <c r="KEN6" s="185"/>
      <c r="KEO6" s="185"/>
      <c r="KEP6" s="185"/>
      <c r="KEQ6" s="185"/>
      <c r="KER6" s="185"/>
      <c r="KES6" s="185"/>
      <c r="KET6" s="185"/>
      <c r="KEU6" s="185"/>
      <c r="KEV6" s="185"/>
      <c r="KEW6" s="185"/>
      <c r="KEX6" s="185"/>
      <c r="KEY6" s="185"/>
      <c r="KEZ6" s="185"/>
      <c r="KFA6" s="185"/>
      <c r="KFB6" s="185"/>
      <c r="KFC6" s="185"/>
      <c r="KFD6" s="185"/>
      <c r="KFE6" s="185"/>
      <c r="KFF6" s="185"/>
      <c r="KFG6" s="185"/>
      <c r="KFH6" s="185"/>
      <c r="KFI6" s="185"/>
      <c r="KFJ6" s="185"/>
      <c r="KFK6" s="185"/>
      <c r="KFL6" s="185"/>
      <c r="KFM6" s="185"/>
      <c r="KFN6" s="185"/>
      <c r="KFO6" s="185"/>
      <c r="KFP6" s="185"/>
      <c r="KFQ6" s="185"/>
      <c r="KFR6" s="185"/>
      <c r="KFS6" s="185"/>
      <c r="KFT6" s="185"/>
      <c r="KFU6" s="185"/>
      <c r="KFV6" s="185"/>
      <c r="KFW6" s="185"/>
      <c r="KFX6" s="185"/>
      <c r="KFY6" s="185"/>
      <c r="KFZ6" s="185"/>
      <c r="KGA6" s="185"/>
      <c r="KGB6" s="185"/>
      <c r="KGC6" s="185"/>
      <c r="KGD6" s="185"/>
      <c r="KGE6" s="185"/>
      <c r="KGF6" s="185"/>
      <c r="KGG6" s="185"/>
      <c r="KGH6" s="185"/>
      <c r="KGI6" s="185"/>
      <c r="KGJ6" s="185"/>
      <c r="KGK6" s="185"/>
      <c r="KGL6" s="185"/>
      <c r="KGM6" s="185"/>
      <c r="KGN6" s="185"/>
      <c r="KGO6" s="185"/>
      <c r="KGP6" s="185"/>
      <c r="KGQ6" s="185"/>
      <c r="KGR6" s="185"/>
      <c r="KGS6" s="185"/>
      <c r="KGT6" s="185"/>
      <c r="KGU6" s="185"/>
      <c r="KGV6" s="185"/>
      <c r="KGW6" s="185"/>
      <c r="KGX6" s="185"/>
      <c r="KGY6" s="185"/>
      <c r="KGZ6" s="185"/>
      <c r="KHA6" s="185"/>
      <c r="KHB6" s="185"/>
      <c r="KHC6" s="185"/>
      <c r="KHD6" s="185"/>
      <c r="KHE6" s="185"/>
      <c r="KHF6" s="185"/>
      <c r="KHG6" s="185"/>
      <c r="KHH6" s="185"/>
      <c r="KHI6" s="185"/>
      <c r="KHJ6" s="185"/>
      <c r="KHK6" s="185"/>
      <c r="KHL6" s="185"/>
      <c r="KHM6" s="185"/>
      <c r="KHN6" s="185"/>
      <c r="KHO6" s="185"/>
      <c r="KHP6" s="185"/>
      <c r="KHQ6" s="185"/>
      <c r="KHR6" s="185"/>
      <c r="KHS6" s="185"/>
      <c r="KHT6" s="185"/>
      <c r="KHU6" s="185"/>
      <c r="KHV6" s="185"/>
      <c r="KHW6" s="185"/>
      <c r="KHX6" s="185"/>
      <c r="KHY6" s="185"/>
      <c r="KHZ6" s="185"/>
      <c r="KIA6" s="185"/>
      <c r="KIB6" s="185"/>
      <c r="KIC6" s="185"/>
      <c r="KID6" s="185"/>
      <c r="KIE6" s="185"/>
      <c r="KIF6" s="185"/>
      <c r="KIG6" s="185"/>
      <c r="KIH6" s="185"/>
      <c r="KII6" s="185"/>
      <c r="KIJ6" s="185"/>
      <c r="KIK6" s="185"/>
      <c r="KIL6" s="185"/>
      <c r="KIM6" s="185"/>
      <c r="KIN6" s="185"/>
      <c r="KIO6" s="185"/>
      <c r="KIP6" s="185"/>
      <c r="KIQ6" s="185"/>
      <c r="KIR6" s="185"/>
      <c r="KIS6" s="185"/>
      <c r="KIT6" s="185"/>
      <c r="KIU6" s="185"/>
      <c r="KIV6" s="185"/>
      <c r="KIW6" s="185"/>
      <c r="KIX6" s="185"/>
      <c r="KIY6" s="185"/>
      <c r="KIZ6" s="185"/>
      <c r="KJA6" s="185"/>
      <c r="KJB6" s="185"/>
      <c r="KJC6" s="185"/>
      <c r="KJD6" s="185"/>
      <c r="KJE6" s="185"/>
      <c r="KJF6" s="185"/>
      <c r="KJG6" s="185"/>
      <c r="KJH6" s="185"/>
      <c r="KJI6" s="185"/>
      <c r="KJJ6" s="185"/>
      <c r="KJK6" s="185"/>
      <c r="KJL6" s="185"/>
      <c r="KJM6" s="185"/>
      <c r="KJN6" s="185"/>
      <c r="KJO6" s="185"/>
      <c r="KJP6" s="185"/>
      <c r="KJQ6" s="185"/>
      <c r="KJR6" s="185"/>
      <c r="KJS6" s="185"/>
      <c r="KJT6" s="185"/>
      <c r="KJU6" s="185"/>
      <c r="KJV6" s="185"/>
      <c r="KJW6" s="185"/>
      <c r="KJX6" s="185"/>
      <c r="KJY6" s="185"/>
      <c r="KJZ6" s="185"/>
      <c r="KKA6" s="185"/>
      <c r="KKB6" s="185"/>
      <c r="KKC6" s="185"/>
      <c r="KKD6" s="185"/>
      <c r="KKE6" s="185"/>
      <c r="KKF6" s="185"/>
      <c r="KKG6" s="185"/>
      <c r="KKH6" s="185"/>
      <c r="KKI6" s="185"/>
      <c r="KKJ6" s="185"/>
      <c r="KKK6" s="185"/>
      <c r="KKL6" s="185"/>
      <c r="KKM6" s="185"/>
      <c r="KKN6" s="185"/>
      <c r="KKO6" s="185"/>
      <c r="KKP6" s="185"/>
      <c r="KKQ6" s="185"/>
      <c r="KKR6" s="185"/>
      <c r="KKS6" s="185"/>
      <c r="KKT6" s="185"/>
      <c r="KKU6" s="185"/>
      <c r="KKV6" s="185"/>
      <c r="KKW6" s="185"/>
      <c r="KKX6" s="185"/>
      <c r="KKY6" s="185"/>
      <c r="KKZ6" s="185"/>
      <c r="KLA6" s="185"/>
      <c r="KLB6" s="185"/>
      <c r="KLC6" s="185"/>
      <c r="KLD6" s="185"/>
      <c r="KLE6" s="185"/>
      <c r="KLF6" s="185"/>
      <c r="KLG6" s="185"/>
      <c r="KLH6" s="185"/>
      <c r="KLI6" s="185"/>
      <c r="KLJ6" s="185"/>
      <c r="KLK6" s="185"/>
      <c r="KLL6" s="185"/>
      <c r="KLM6" s="185"/>
      <c r="KLN6" s="185"/>
      <c r="KLO6" s="185"/>
      <c r="KLP6" s="185"/>
      <c r="KLQ6" s="185"/>
      <c r="KLR6" s="185"/>
      <c r="KLS6" s="185"/>
      <c r="KLT6" s="185"/>
      <c r="KLU6" s="185"/>
      <c r="KLV6" s="185"/>
      <c r="KLW6" s="185"/>
      <c r="KLX6" s="185"/>
      <c r="KLY6" s="185"/>
      <c r="KLZ6" s="185"/>
      <c r="KMA6" s="185"/>
      <c r="KMB6" s="185"/>
      <c r="KMC6" s="185"/>
      <c r="KMD6" s="185"/>
      <c r="KME6" s="185"/>
      <c r="KMF6" s="185"/>
      <c r="KMG6" s="185"/>
      <c r="KMH6" s="185"/>
      <c r="KMI6" s="185"/>
      <c r="KMJ6" s="185"/>
      <c r="KMK6" s="185"/>
      <c r="KML6" s="185"/>
      <c r="KMM6" s="185"/>
      <c r="KMN6" s="185"/>
      <c r="KMO6" s="185"/>
      <c r="KMP6" s="185"/>
      <c r="KMQ6" s="185"/>
      <c r="KMR6" s="185"/>
      <c r="KMS6" s="185"/>
      <c r="KMT6" s="185"/>
      <c r="KMU6" s="185"/>
      <c r="KMV6" s="185"/>
      <c r="KMW6" s="185"/>
      <c r="KMX6" s="185"/>
      <c r="KMY6" s="185"/>
      <c r="KMZ6" s="185"/>
      <c r="KNA6" s="185"/>
      <c r="KNB6" s="185"/>
      <c r="KNC6" s="185"/>
      <c r="KND6" s="185"/>
      <c r="KNE6" s="185"/>
      <c r="KNF6" s="185"/>
      <c r="KNG6" s="185"/>
      <c r="KNH6" s="185"/>
      <c r="KNI6" s="185"/>
      <c r="KNJ6" s="185"/>
      <c r="KNK6" s="185"/>
      <c r="KNL6" s="185"/>
      <c r="KNM6" s="185"/>
      <c r="KNN6" s="185"/>
      <c r="KNO6" s="185"/>
      <c r="KNP6" s="185"/>
      <c r="KNQ6" s="185"/>
      <c r="KNR6" s="185"/>
      <c r="KNS6" s="185"/>
      <c r="KNT6" s="185"/>
      <c r="KNU6" s="185"/>
      <c r="KNV6" s="185"/>
      <c r="KNW6" s="185"/>
      <c r="KNX6" s="185"/>
      <c r="KNY6" s="185"/>
      <c r="KNZ6" s="185"/>
      <c r="KOA6" s="185"/>
      <c r="KOB6" s="185"/>
      <c r="KOC6" s="185"/>
      <c r="KOD6" s="185"/>
      <c r="KOE6" s="185"/>
      <c r="KOF6" s="185"/>
      <c r="KOG6" s="185"/>
      <c r="KOH6" s="185"/>
      <c r="KOI6" s="185"/>
      <c r="KOJ6" s="185"/>
      <c r="KOK6" s="185"/>
      <c r="KOL6" s="185"/>
      <c r="KOM6" s="185"/>
      <c r="KON6" s="185"/>
      <c r="KOO6" s="185"/>
      <c r="KOP6" s="185"/>
      <c r="KOQ6" s="185"/>
      <c r="KOR6" s="185"/>
      <c r="KOS6" s="185"/>
      <c r="KOT6" s="185"/>
      <c r="KOU6" s="185"/>
      <c r="KOV6" s="185"/>
      <c r="KOW6" s="185"/>
      <c r="KOX6" s="185"/>
      <c r="KOY6" s="185"/>
      <c r="KOZ6" s="185"/>
      <c r="KPA6" s="185"/>
      <c r="KPB6" s="185"/>
      <c r="KPC6" s="185"/>
      <c r="KPD6" s="185"/>
      <c r="KPE6" s="185"/>
      <c r="KPF6" s="185"/>
      <c r="KPG6" s="185"/>
      <c r="KPH6" s="185"/>
      <c r="KPI6" s="185"/>
      <c r="KPJ6" s="185"/>
      <c r="KPK6" s="185"/>
      <c r="KPL6" s="185"/>
      <c r="KPM6" s="185"/>
      <c r="KPN6" s="185"/>
      <c r="KPO6" s="185"/>
      <c r="KPP6" s="185"/>
      <c r="KPQ6" s="185"/>
      <c r="KPR6" s="185"/>
      <c r="KPS6" s="185"/>
      <c r="KPT6" s="185"/>
      <c r="KPU6" s="185"/>
      <c r="KPV6" s="185"/>
      <c r="KPW6" s="185"/>
      <c r="KPX6" s="185"/>
      <c r="KPY6" s="185"/>
      <c r="KPZ6" s="185"/>
      <c r="KQA6" s="185"/>
      <c r="KQB6" s="185"/>
      <c r="KQC6" s="185"/>
      <c r="KQD6" s="185"/>
      <c r="KQE6" s="185"/>
      <c r="KQF6" s="185"/>
      <c r="KQG6" s="185"/>
      <c r="KQH6" s="185"/>
      <c r="KQI6" s="185"/>
      <c r="KQJ6" s="185"/>
      <c r="KQK6" s="185"/>
      <c r="KQL6" s="185"/>
      <c r="KQM6" s="185"/>
      <c r="KQN6" s="185"/>
      <c r="KQO6" s="185"/>
      <c r="KQP6" s="185"/>
      <c r="KQQ6" s="185"/>
      <c r="KQR6" s="185"/>
      <c r="KQS6" s="185"/>
      <c r="KQT6" s="185"/>
      <c r="KQU6" s="185"/>
      <c r="KQV6" s="185"/>
      <c r="KQW6" s="185"/>
      <c r="KQX6" s="185"/>
      <c r="KQY6" s="185"/>
      <c r="KQZ6" s="185"/>
      <c r="KRA6" s="185"/>
      <c r="KRB6" s="185"/>
      <c r="KRC6" s="185"/>
      <c r="KRD6" s="185"/>
      <c r="KRE6" s="185"/>
      <c r="KRF6" s="185"/>
      <c r="KRG6" s="185"/>
      <c r="KRH6" s="185"/>
      <c r="KRI6" s="185"/>
      <c r="KRJ6" s="185"/>
      <c r="KRK6" s="185"/>
      <c r="KRL6" s="185"/>
      <c r="KRM6" s="185"/>
      <c r="KRN6" s="185"/>
      <c r="KRO6" s="185"/>
      <c r="KRP6" s="185"/>
      <c r="KRQ6" s="185"/>
      <c r="KRR6" s="185"/>
      <c r="KRS6" s="185"/>
      <c r="KRT6" s="185"/>
      <c r="KRU6" s="185"/>
      <c r="KRV6" s="185"/>
      <c r="KRW6" s="185"/>
      <c r="KRX6" s="185"/>
      <c r="KRY6" s="185"/>
      <c r="KRZ6" s="185"/>
      <c r="KSA6" s="185"/>
      <c r="KSB6" s="185"/>
      <c r="KSC6" s="185"/>
      <c r="KSD6" s="185"/>
      <c r="KSE6" s="185"/>
      <c r="KSF6" s="185"/>
      <c r="KSG6" s="185"/>
      <c r="KSH6" s="185"/>
      <c r="KSI6" s="185"/>
      <c r="KSJ6" s="185"/>
      <c r="KSK6" s="185"/>
      <c r="KSL6" s="185"/>
      <c r="KSM6" s="185"/>
      <c r="KSN6" s="185"/>
      <c r="KSO6" s="185"/>
      <c r="KSP6" s="185"/>
      <c r="KSQ6" s="185"/>
      <c r="KSR6" s="185"/>
      <c r="KSS6" s="185"/>
      <c r="KST6" s="185"/>
      <c r="KSU6" s="185"/>
      <c r="KSV6" s="185"/>
      <c r="KSW6" s="185"/>
      <c r="KSX6" s="185"/>
      <c r="KSY6" s="185"/>
      <c r="KSZ6" s="185"/>
      <c r="KTA6" s="185"/>
      <c r="KTB6" s="185"/>
      <c r="KTC6" s="185"/>
      <c r="KTD6" s="185"/>
      <c r="KTE6" s="185"/>
      <c r="KTF6" s="185"/>
      <c r="KTG6" s="185"/>
      <c r="KTH6" s="185"/>
      <c r="KTI6" s="185"/>
      <c r="KTJ6" s="185"/>
      <c r="KTK6" s="185"/>
      <c r="KTL6" s="185"/>
      <c r="KTM6" s="185"/>
      <c r="KTN6" s="185"/>
      <c r="KTO6" s="185"/>
      <c r="KTP6" s="185"/>
      <c r="KTQ6" s="185"/>
      <c r="KTR6" s="185"/>
      <c r="KTS6" s="185"/>
      <c r="KTT6" s="185"/>
      <c r="KTU6" s="185"/>
      <c r="KTV6" s="185"/>
      <c r="KTW6" s="185"/>
      <c r="KTX6" s="185"/>
      <c r="KTY6" s="185"/>
      <c r="KTZ6" s="185"/>
      <c r="KUA6" s="185"/>
      <c r="KUB6" s="185"/>
      <c r="KUC6" s="185"/>
      <c r="KUD6" s="185"/>
      <c r="KUE6" s="185"/>
      <c r="KUF6" s="185"/>
      <c r="KUG6" s="185"/>
      <c r="KUH6" s="185"/>
      <c r="KUI6" s="185"/>
      <c r="KUJ6" s="185"/>
      <c r="KUK6" s="185"/>
      <c r="KUL6" s="185"/>
      <c r="KUM6" s="185"/>
      <c r="KUN6" s="185"/>
      <c r="KUO6" s="185"/>
      <c r="KUP6" s="185"/>
      <c r="KUQ6" s="185"/>
      <c r="KUR6" s="185"/>
      <c r="KUS6" s="185"/>
      <c r="KUT6" s="185"/>
      <c r="KUU6" s="185"/>
      <c r="KUV6" s="185"/>
      <c r="KUW6" s="185"/>
      <c r="KUX6" s="185"/>
      <c r="KUY6" s="185"/>
      <c r="KUZ6" s="185"/>
      <c r="KVA6" s="185"/>
      <c r="KVB6" s="185"/>
      <c r="KVC6" s="185"/>
      <c r="KVD6" s="185"/>
      <c r="KVE6" s="185"/>
      <c r="KVF6" s="185"/>
      <c r="KVG6" s="185"/>
      <c r="KVH6" s="185"/>
      <c r="KVI6" s="185"/>
      <c r="KVJ6" s="185"/>
      <c r="KVK6" s="185"/>
      <c r="KVL6" s="185"/>
      <c r="KVM6" s="185"/>
      <c r="KVN6" s="185"/>
      <c r="KVO6" s="185"/>
      <c r="KVP6" s="185"/>
      <c r="KVQ6" s="185"/>
      <c r="KVR6" s="185"/>
      <c r="KVS6" s="185"/>
      <c r="KVT6" s="185"/>
      <c r="KVU6" s="185"/>
      <c r="KVV6" s="185"/>
      <c r="KVW6" s="185"/>
      <c r="KVX6" s="185"/>
      <c r="KVY6" s="185"/>
      <c r="KVZ6" s="185"/>
      <c r="KWA6" s="185"/>
      <c r="KWB6" s="185"/>
      <c r="KWC6" s="185"/>
      <c r="KWD6" s="185"/>
      <c r="KWE6" s="185"/>
      <c r="KWF6" s="185"/>
      <c r="KWG6" s="185"/>
      <c r="KWH6" s="185"/>
      <c r="KWI6" s="185"/>
      <c r="KWJ6" s="185"/>
      <c r="KWK6" s="185"/>
      <c r="KWL6" s="185"/>
      <c r="KWM6" s="185"/>
      <c r="KWN6" s="185"/>
      <c r="KWO6" s="185"/>
      <c r="KWP6" s="185"/>
      <c r="KWQ6" s="185"/>
      <c r="KWR6" s="185"/>
      <c r="KWS6" s="185"/>
      <c r="KWT6" s="185"/>
      <c r="KWU6" s="185"/>
      <c r="KWV6" s="185"/>
      <c r="KWW6" s="185"/>
      <c r="KWX6" s="185"/>
      <c r="KWY6" s="185"/>
      <c r="KWZ6" s="185"/>
      <c r="KXA6" s="185"/>
      <c r="KXB6" s="185"/>
      <c r="KXC6" s="185"/>
      <c r="KXD6" s="185"/>
      <c r="KXE6" s="185"/>
      <c r="KXF6" s="185"/>
      <c r="KXG6" s="185"/>
      <c r="KXH6" s="185"/>
      <c r="KXI6" s="185"/>
      <c r="KXJ6" s="185"/>
      <c r="KXK6" s="185"/>
      <c r="KXL6" s="185"/>
      <c r="KXM6" s="185"/>
      <c r="KXN6" s="185"/>
      <c r="KXO6" s="185"/>
      <c r="KXP6" s="185"/>
      <c r="KXQ6" s="185"/>
      <c r="KXR6" s="185"/>
      <c r="KXS6" s="185"/>
      <c r="KXT6" s="185"/>
      <c r="KXU6" s="185"/>
      <c r="KXV6" s="185"/>
      <c r="KXW6" s="185"/>
      <c r="KXX6" s="185"/>
      <c r="KXY6" s="185"/>
      <c r="KXZ6" s="185"/>
      <c r="KYA6" s="185"/>
      <c r="KYB6" s="185"/>
      <c r="KYC6" s="185"/>
      <c r="KYD6" s="185"/>
      <c r="KYE6" s="185"/>
      <c r="KYF6" s="185"/>
      <c r="KYG6" s="185"/>
      <c r="KYH6" s="185"/>
      <c r="KYI6" s="185"/>
      <c r="KYJ6" s="185"/>
      <c r="KYK6" s="185"/>
      <c r="KYL6" s="185"/>
      <c r="KYM6" s="185"/>
      <c r="KYN6" s="185"/>
      <c r="KYO6" s="185"/>
      <c r="KYP6" s="185"/>
      <c r="KYQ6" s="185"/>
      <c r="KYR6" s="185"/>
      <c r="KYS6" s="185"/>
      <c r="KYT6" s="185"/>
      <c r="KYU6" s="185"/>
      <c r="KYV6" s="185"/>
      <c r="KYW6" s="185"/>
      <c r="KYX6" s="185"/>
      <c r="KYY6" s="185"/>
      <c r="KYZ6" s="185"/>
      <c r="KZA6" s="185"/>
      <c r="KZB6" s="185"/>
      <c r="KZC6" s="185"/>
      <c r="KZD6" s="185"/>
      <c r="KZE6" s="185"/>
      <c r="KZF6" s="185"/>
      <c r="KZG6" s="185"/>
      <c r="KZH6" s="185"/>
      <c r="KZI6" s="185"/>
      <c r="KZJ6" s="185"/>
      <c r="KZK6" s="185"/>
      <c r="KZL6" s="185"/>
      <c r="KZM6" s="185"/>
      <c r="KZN6" s="185"/>
      <c r="KZO6" s="185"/>
      <c r="KZP6" s="185"/>
      <c r="KZQ6" s="185"/>
      <c r="KZR6" s="185"/>
      <c r="KZS6" s="185"/>
      <c r="KZT6" s="185"/>
      <c r="KZU6" s="185"/>
      <c r="KZV6" s="185"/>
      <c r="KZW6" s="185"/>
      <c r="KZX6" s="185"/>
      <c r="KZY6" s="185"/>
      <c r="KZZ6" s="185"/>
      <c r="LAA6" s="185"/>
      <c r="LAB6" s="185"/>
      <c r="LAC6" s="185"/>
      <c r="LAD6" s="185"/>
      <c r="LAE6" s="185"/>
      <c r="LAF6" s="185"/>
      <c r="LAG6" s="185"/>
      <c r="LAH6" s="185"/>
      <c r="LAI6" s="185"/>
      <c r="LAJ6" s="185"/>
      <c r="LAK6" s="185"/>
      <c r="LAL6" s="185"/>
      <c r="LAM6" s="185"/>
      <c r="LAN6" s="185"/>
      <c r="LAO6" s="185"/>
      <c r="LAP6" s="185"/>
      <c r="LAQ6" s="185"/>
      <c r="LAR6" s="185"/>
      <c r="LAS6" s="185"/>
      <c r="LAT6" s="185"/>
      <c r="LAU6" s="185"/>
      <c r="LAV6" s="185"/>
      <c r="LAW6" s="185"/>
      <c r="LAX6" s="185"/>
      <c r="LAY6" s="185"/>
      <c r="LAZ6" s="185"/>
      <c r="LBA6" s="185"/>
      <c r="LBB6" s="185"/>
      <c r="LBC6" s="185"/>
      <c r="LBD6" s="185"/>
      <c r="LBE6" s="185"/>
      <c r="LBF6" s="185"/>
      <c r="LBG6" s="185"/>
      <c r="LBH6" s="185"/>
      <c r="LBI6" s="185"/>
      <c r="LBJ6" s="185"/>
      <c r="LBK6" s="185"/>
      <c r="LBL6" s="185"/>
      <c r="LBM6" s="185"/>
      <c r="LBN6" s="185"/>
      <c r="LBO6" s="185"/>
      <c r="LBP6" s="185"/>
      <c r="LBQ6" s="185"/>
      <c r="LBR6" s="185"/>
      <c r="LBS6" s="185"/>
      <c r="LBT6" s="185"/>
      <c r="LBU6" s="185"/>
      <c r="LBV6" s="185"/>
      <c r="LBW6" s="185"/>
      <c r="LBX6" s="185"/>
      <c r="LBY6" s="185"/>
      <c r="LBZ6" s="185"/>
      <c r="LCA6" s="185"/>
      <c r="LCB6" s="185"/>
      <c r="LCC6" s="185"/>
      <c r="LCD6" s="185"/>
      <c r="LCE6" s="185"/>
      <c r="LCF6" s="185"/>
      <c r="LCG6" s="185"/>
      <c r="LCH6" s="185"/>
      <c r="LCI6" s="185"/>
      <c r="LCJ6" s="185"/>
      <c r="LCK6" s="185"/>
      <c r="LCL6" s="185"/>
      <c r="LCM6" s="185"/>
      <c r="LCN6" s="185"/>
      <c r="LCO6" s="185"/>
      <c r="LCP6" s="185"/>
      <c r="LCQ6" s="185"/>
      <c r="LCR6" s="185"/>
      <c r="LCS6" s="185"/>
      <c r="LCT6" s="185"/>
      <c r="LCU6" s="185"/>
      <c r="LCV6" s="185"/>
      <c r="LCW6" s="185"/>
      <c r="LCX6" s="185"/>
      <c r="LCY6" s="185"/>
      <c r="LCZ6" s="185"/>
      <c r="LDA6" s="185"/>
      <c r="LDB6" s="185"/>
      <c r="LDC6" s="185"/>
      <c r="LDD6" s="185"/>
      <c r="LDE6" s="185"/>
      <c r="LDF6" s="185"/>
      <c r="LDG6" s="185"/>
      <c r="LDH6" s="185"/>
      <c r="LDI6" s="185"/>
      <c r="LDJ6" s="185"/>
      <c r="LDK6" s="185"/>
      <c r="LDL6" s="185"/>
      <c r="LDM6" s="185"/>
      <c r="LDN6" s="185"/>
      <c r="LDO6" s="185"/>
      <c r="LDP6" s="185"/>
      <c r="LDQ6" s="185"/>
      <c r="LDR6" s="185"/>
      <c r="LDS6" s="185"/>
      <c r="LDT6" s="185"/>
      <c r="LDU6" s="185"/>
      <c r="LDV6" s="185"/>
      <c r="LDW6" s="185"/>
      <c r="LDX6" s="185"/>
      <c r="LDY6" s="185"/>
      <c r="LDZ6" s="185"/>
      <c r="LEA6" s="185"/>
      <c r="LEB6" s="185"/>
      <c r="LEC6" s="185"/>
      <c r="LED6" s="185"/>
      <c r="LEE6" s="185"/>
      <c r="LEF6" s="185"/>
      <c r="LEG6" s="185"/>
      <c r="LEH6" s="185"/>
      <c r="LEI6" s="185"/>
      <c r="LEJ6" s="185"/>
      <c r="LEK6" s="185"/>
      <c r="LEL6" s="185"/>
      <c r="LEM6" s="185"/>
      <c r="LEN6" s="185"/>
      <c r="LEO6" s="185"/>
      <c r="LEP6" s="185"/>
      <c r="LEQ6" s="185"/>
      <c r="LER6" s="185"/>
      <c r="LES6" s="185"/>
      <c r="LET6" s="185"/>
      <c r="LEU6" s="185"/>
      <c r="LEV6" s="185"/>
      <c r="LEW6" s="185"/>
      <c r="LEX6" s="185"/>
      <c r="LEY6" s="185"/>
      <c r="LEZ6" s="185"/>
      <c r="LFA6" s="185"/>
      <c r="LFB6" s="185"/>
      <c r="LFC6" s="185"/>
      <c r="LFD6" s="185"/>
      <c r="LFE6" s="185"/>
      <c r="LFF6" s="185"/>
      <c r="LFG6" s="185"/>
      <c r="LFH6" s="185"/>
      <c r="LFI6" s="185"/>
      <c r="LFJ6" s="185"/>
      <c r="LFK6" s="185"/>
      <c r="LFL6" s="185"/>
      <c r="LFM6" s="185"/>
      <c r="LFN6" s="185"/>
      <c r="LFO6" s="185"/>
      <c r="LFP6" s="185"/>
      <c r="LFQ6" s="185"/>
      <c r="LFR6" s="185"/>
      <c r="LFS6" s="185"/>
      <c r="LFT6" s="185"/>
      <c r="LFU6" s="185"/>
      <c r="LFV6" s="185"/>
      <c r="LFW6" s="185"/>
      <c r="LFX6" s="185"/>
      <c r="LFY6" s="185"/>
      <c r="LFZ6" s="185"/>
      <c r="LGA6" s="185"/>
      <c r="LGB6" s="185"/>
      <c r="LGC6" s="185"/>
      <c r="LGD6" s="185"/>
      <c r="LGE6" s="185"/>
      <c r="LGF6" s="185"/>
      <c r="LGG6" s="185"/>
      <c r="LGH6" s="185"/>
      <c r="LGI6" s="185"/>
      <c r="LGJ6" s="185"/>
      <c r="LGK6" s="185"/>
      <c r="LGL6" s="185"/>
      <c r="LGM6" s="185"/>
      <c r="LGN6" s="185"/>
      <c r="LGO6" s="185"/>
      <c r="LGP6" s="185"/>
      <c r="LGQ6" s="185"/>
      <c r="LGR6" s="185"/>
      <c r="LGS6" s="185"/>
      <c r="LGT6" s="185"/>
      <c r="LGU6" s="185"/>
      <c r="LGV6" s="185"/>
      <c r="LGW6" s="185"/>
      <c r="LGX6" s="185"/>
      <c r="LGY6" s="185"/>
      <c r="LGZ6" s="185"/>
      <c r="LHA6" s="185"/>
      <c r="LHB6" s="185"/>
      <c r="LHC6" s="185"/>
      <c r="LHD6" s="185"/>
      <c r="LHE6" s="185"/>
      <c r="LHF6" s="185"/>
      <c r="LHG6" s="185"/>
      <c r="LHH6" s="185"/>
      <c r="LHI6" s="185"/>
      <c r="LHJ6" s="185"/>
      <c r="LHK6" s="185"/>
      <c r="LHL6" s="185"/>
      <c r="LHM6" s="185"/>
      <c r="LHN6" s="185"/>
      <c r="LHO6" s="185"/>
      <c r="LHP6" s="185"/>
      <c r="LHQ6" s="185"/>
      <c r="LHR6" s="185"/>
      <c r="LHS6" s="185"/>
      <c r="LHT6" s="185"/>
      <c r="LHU6" s="185"/>
      <c r="LHV6" s="185"/>
      <c r="LHW6" s="185"/>
      <c r="LHX6" s="185"/>
      <c r="LHY6" s="185"/>
      <c r="LHZ6" s="185"/>
      <c r="LIA6" s="185"/>
      <c r="LIB6" s="185"/>
      <c r="LIC6" s="185"/>
      <c r="LID6" s="185"/>
      <c r="LIE6" s="185"/>
      <c r="LIF6" s="185"/>
      <c r="LIG6" s="185"/>
      <c r="LIH6" s="185"/>
      <c r="LII6" s="185"/>
      <c r="LIJ6" s="185"/>
      <c r="LIK6" s="185"/>
      <c r="LIL6" s="185"/>
      <c r="LIM6" s="185"/>
      <c r="LIN6" s="185"/>
      <c r="LIO6" s="185"/>
      <c r="LIP6" s="185"/>
      <c r="LIQ6" s="185"/>
      <c r="LIR6" s="185"/>
      <c r="LIS6" s="185"/>
      <c r="LIT6" s="185"/>
      <c r="LIU6" s="185"/>
      <c r="LIV6" s="185"/>
      <c r="LIW6" s="185"/>
      <c r="LIX6" s="185"/>
      <c r="LIY6" s="185"/>
      <c r="LIZ6" s="185"/>
      <c r="LJA6" s="185"/>
      <c r="LJB6" s="185"/>
      <c r="LJC6" s="185"/>
      <c r="LJD6" s="185"/>
      <c r="LJE6" s="185"/>
      <c r="LJF6" s="185"/>
      <c r="LJG6" s="185"/>
      <c r="LJH6" s="185"/>
      <c r="LJI6" s="185"/>
      <c r="LJJ6" s="185"/>
      <c r="LJK6" s="185"/>
      <c r="LJL6" s="185"/>
      <c r="LJM6" s="185"/>
      <c r="LJN6" s="185"/>
      <c r="LJO6" s="185"/>
      <c r="LJP6" s="185"/>
      <c r="LJQ6" s="185"/>
      <c r="LJR6" s="185"/>
      <c r="LJS6" s="185"/>
      <c r="LJT6" s="185"/>
      <c r="LJU6" s="185"/>
      <c r="LJV6" s="185"/>
      <c r="LJW6" s="185"/>
      <c r="LJX6" s="185"/>
      <c r="LJY6" s="185"/>
      <c r="LJZ6" s="185"/>
      <c r="LKA6" s="185"/>
      <c r="LKB6" s="185"/>
      <c r="LKC6" s="185"/>
      <c r="LKD6" s="185"/>
      <c r="LKE6" s="185"/>
      <c r="LKF6" s="185"/>
      <c r="LKG6" s="185"/>
      <c r="LKH6" s="185"/>
      <c r="LKI6" s="185"/>
      <c r="LKJ6" s="185"/>
      <c r="LKK6" s="185"/>
      <c r="LKL6" s="185"/>
      <c r="LKM6" s="185"/>
      <c r="LKN6" s="185"/>
      <c r="LKO6" s="185"/>
      <c r="LKP6" s="185"/>
      <c r="LKQ6" s="185"/>
      <c r="LKR6" s="185"/>
      <c r="LKS6" s="185"/>
      <c r="LKT6" s="185"/>
      <c r="LKU6" s="185"/>
      <c r="LKV6" s="185"/>
      <c r="LKW6" s="185"/>
      <c r="LKX6" s="185"/>
      <c r="LKY6" s="185"/>
      <c r="LKZ6" s="185"/>
      <c r="LLA6" s="185"/>
      <c r="LLB6" s="185"/>
      <c r="LLC6" s="185"/>
      <c r="LLD6" s="185"/>
      <c r="LLE6" s="185"/>
      <c r="LLF6" s="185"/>
      <c r="LLG6" s="185"/>
      <c r="LLH6" s="185"/>
      <c r="LLI6" s="185"/>
      <c r="LLJ6" s="185"/>
      <c r="LLK6" s="185"/>
      <c r="LLL6" s="185"/>
      <c r="LLM6" s="185"/>
      <c r="LLN6" s="185"/>
      <c r="LLO6" s="185"/>
      <c r="LLP6" s="185"/>
      <c r="LLQ6" s="185"/>
      <c r="LLR6" s="185"/>
      <c r="LLS6" s="185"/>
      <c r="LLT6" s="185"/>
      <c r="LLU6" s="185"/>
      <c r="LLV6" s="185"/>
      <c r="LLW6" s="185"/>
      <c r="LLX6" s="185"/>
      <c r="LLY6" s="185"/>
      <c r="LLZ6" s="185"/>
      <c r="LMA6" s="185"/>
      <c r="LMB6" s="185"/>
      <c r="LMC6" s="185"/>
      <c r="LMD6" s="185"/>
      <c r="LME6" s="185"/>
      <c r="LMF6" s="185"/>
      <c r="LMG6" s="185"/>
      <c r="LMH6" s="185"/>
      <c r="LMI6" s="185"/>
      <c r="LMJ6" s="185"/>
      <c r="LMK6" s="185"/>
      <c r="LML6" s="185"/>
      <c r="LMM6" s="185"/>
      <c r="LMN6" s="185"/>
      <c r="LMO6" s="185"/>
      <c r="LMP6" s="185"/>
      <c r="LMQ6" s="185"/>
      <c r="LMR6" s="185"/>
      <c r="LMS6" s="185"/>
      <c r="LMT6" s="185"/>
      <c r="LMU6" s="185"/>
      <c r="LMV6" s="185"/>
      <c r="LMW6" s="185"/>
      <c r="LMX6" s="185"/>
      <c r="LMY6" s="185"/>
      <c r="LMZ6" s="185"/>
      <c r="LNA6" s="185"/>
      <c r="LNB6" s="185"/>
      <c r="LNC6" s="185"/>
      <c r="LND6" s="185"/>
      <c r="LNE6" s="185"/>
      <c r="LNF6" s="185"/>
      <c r="LNG6" s="185"/>
      <c r="LNH6" s="185"/>
      <c r="LNI6" s="185"/>
      <c r="LNJ6" s="185"/>
      <c r="LNK6" s="185"/>
      <c r="LNL6" s="185"/>
      <c r="LNM6" s="185"/>
      <c r="LNN6" s="185"/>
      <c r="LNO6" s="185"/>
      <c r="LNP6" s="185"/>
      <c r="LNQ6" s="185"/>
      <c r="LNR6" s="185"/>
      <c r="LNS6" s="185"/>
      <c r="LNT6" s="185"/>
      <c r="LNU6" s="185"/>
      <c r="LNV6" s="185"/>
      <c r="LNW6" s="185"/>
      <c r="LNX6" s="185"/>
      <c r="LNY6" s="185"/>
      <c r="LNZ6" s="185"/>
      <c r="LOA6" s="185"/>
      <c r="LOB6" s="185"/>
      <c r="LOC6" s="185"/>
      <c r="LOD6" s="185"/>
      <c r="LOE6" s="185"/>
      <c r="LOF6" s="185"/>
      <c r="LOG6" s="185"/>
      <c r="LOH6" s="185"/>
      <c r="LOI6" s="185"/>
      <c r="LOJ6" s="185"/>
      <c r="LOK6" s="185"/>
      <c r="LOL6" s="185"/>
      <c r="LOM6" s="185"/>
      <c r="LON6" s="185"/>
      <c r="LOO6" s="185"/>
      <c r="LOP6" s="185"/>
      <c r="LOQ6" s="185"/>
      <c r="LOR6" s="185"/>
      <c r="LOS6" s="185"/>
      <c r="LOT6" s="185"/>
      <c r="LOU6" s="185"/>
      <c r="LOV6" s="185"/>
      <c r="LOW6" s="185"/>
      <c r="LOX6" s="185"/>
      <c r="LOY6" s="185"/>
      <c r="LOZ6" s="185"/>
      <c r="LPA6" s="185"/>
      <c r="LPB6" s="185"/>
      <c r="LPC6" s="185"/>
      <c r="LPD6" s="185"/>
      <c r="LPE6" s="185"/>
      <c r="LPF6" s="185"/>
      <c r="LPG6" s="185"/>
      <c r="LPH6" s="185"/>
      <c r="LPI6" s="185"/>
      <c r="LPJ6" s="185"/>
      <c r="LPK6" s="185"/>
      <c r="LPL6" s="185"/>
      <c r="LPM6" s="185"/>
      <c r="LPN6" s="185"/>
      <c r="LPO6" s="185"/>
      <c r="LPP6" s="185"/>
      <c r="LPQ6" s="185"/>
      <c r="LPR6" s="185"/>
      <c r="LPS6" s="185"/>
      <c r="LPT6" s="185"/>
      <c r="LPU6" s="185"/>
      <c r="LPV6" s="185"/>
      <c r="LPW6" s="185"/>
      <c r="LPX6" s="185"/>
      <c r="LPY6" s="185"/>
      <c r="LPZ6" s="185"/>
      <c r="LQA6" s="185"/>
      <c r="LQB6" s="185"/>
      <c r="LQC6" s="185"/>
      <c r="LQD6" s="185"/>
      <c r="LQE6" s="185"/>
      <c r="LQF6" s="185"/>
      <c r="LQG6" s="185"/>
      <c r="LQH6" s="185"/>
      <c r="LQI6" s="185"/>
      <c r="LQJ6" s="185"/>
      <c r="LQK6" s="185"/>
      <c r="LQL6" s="185"/>
      <c r="LQM6" s="185"/>
      <c r="LQN6" s="185"/>
      <c r="LQO6" s="185"/>
      <c r="LQP6" s="185"/>
      <c r="LQQ6" s="185"/>
      <c r="LQR6" s="185"/>
      <c r="LQS6" s="185"/>
      <c r="LQT6" s="185"/>
      <c r="LQU6" s="185"/>
      <c r="LQV6" s="185"/>
      <c r="LQW6" s="185"/>
      <c r="LQX6" s="185"/>
      <c r="LQY6" s="185"/>
      <c r="LQZ6" s="185"/>
      <c r="LRA6" s="185"/>
      <c r="LRB6" s="185"/>
      <c r="LRC6" s="185"/>
      <c r="LRD6" s="185"/>
      <c r="LRE6" s="185"/>
      <c r="LRF6" s="185"/>
      <c r="LRG6" s="185"/>
      <c r="LRH6" s="185"/>
      <c r="LRI6" s="185"/>
      <c r="LRJ6" s="185"/>
      <c r="LRK6" s="185"/>
      <c r="LRL6" s="185"/>
      <c r="LRM6" s="185"/>
      <c r="LRN6" s="185"/>
      <c r="LRO6" s="185"/>
      <c r="LRP6" s="185"/>
      <c r="LRQ6" s="185"/>
      <c r="LRR6" s="185"/>
      <c r="LRS6" s="185"/>
      <c r="LRT6" s="185"/>
      <c r="LRU6" s="185"/>
      <c r="LRV6" s="185"/>
      <c r="LRW6" s="185"/>
      <c r="LRX6" s="185"/>
      <c r="LRY6" s="185"/>
      <c r="LRZ6" s="185"/>
      <c r="LSA6" s="185"/>
      <c r="LSB6" s="185"/>
      <c r="LSC6" s="185"/>
      <c r="LSD6" s="185"/>
      <c r="LSE6" s="185"/>
      <c r="LSF6" s="185"/>
      <c r="LSG6" s="185"/>
      <c r="LSH6" s="185"/>
      <c r="LSI6" s="185"/>
      <c r="LSJ6" s="185"/>
      <c r="LSK6" s="185"/>
      <c r="LSL6" s="185"/>
      <c r="LSM6" s="185"/>
      <c r="LSN6" s="185"/>
      <c r="LSO6" s="185"/>
      <c r="LSP6" s="185"/>
      <c r="LSQ6" s="185"/>
      <c r="LSR6" s="185"/>
      <c r="LSS6" s="185"/>
      <c r="LST6" s="185"/>
      <c r="LSU6" s="185"/>
      <c r="LSV6" s="185"/>
      <c r="LSW6" s="185"/>
      <c r="LSX6" s="185"/>
      <c r="LSY6" s="185"/>
      <c r="LSZ6" s="185"/>
      <c r="LTA6" s="185"/>
      <c r="LTB6" s="185"/>
      <c r="LTC6" s="185"/>
      <c r="LTD6" s="185"/>
      <c r="LTE6" s="185"/>
      <c r="LTF6" s="185"/>
      <c r="LTG6" s="185"/>
      <c r="LTH6" s="185"/>
      <c r="LTI6" s="185"/>
      <c r="LTJ6" s="185"/>
      <c r="LTK6" s="185"/>
      <c r="LTL6" s="185"/>
      <c r="LTM6" s="185"/>
      <c r="LTN6" s="185"/>
      <c r="LTO6" s="185"/>
      <c r="LTP6" s="185"/>
      <c r="LTQ6" s="185"/>
      <c r="LTR6" s="185"/>
      <c r="LTS6" s="185"/>
      <c r="LTT6" s="185"/>
      <c r="LTU6" s="185"/>
      <c r="LTV6" s="185"/>
      <c r="LTW6" s="185"/>
      <c r="LTX6" s="185"/>
      <c r="LTY6" s="185"/>
      <c r="LTZ6" s="185"/>
      <c r="LUA6" s="185"/>
      <c r="LUB6" s="185"/>
      <c r="LUC6" s="185"/>
      <c r="LUD6" s="185"/>
      <c r="LUE6" s="185"/>
      <c r="LUF6" s="185"/>
      <c r="LUG6" s="185"/>
      <c r="LUH6" s="185"/>
      <c r="LUI6" s="185"/>
      <c r="LUJ6" s="185"/>
      <c r="LUK6" s="185"/>
      <c r="LUL6" s="185"/>
      <c r="LUM6" s="185"/>
      <c r="LUN6" s="185"/>
      <c r="LUO6" s="185"/>
      <c r="LUP6" s="185"/>
      <c r="LUQ6" s="185"/>
      <c r="LUR6" s="185"/>
      <c r="LUS6" s="185"/>
      <c r="LUT6" s="185"/>
      <c r="LUU6" s="185"/>
      <c r="LUV6" s="185"/>
      <c r="LUW6" s="185"/>
      <c r="LUX6" s="185"/>
      <c r="LUY6" s="185"/>
      <c r="LUZ6" s="185"/>
      <c r="LVA6" s="185"/>
      <c r="LVB6" s="185"/>
      <c r="LVC6" s="185"/>
      <c r="LVD6" s="185"/>
      <c r="LVE6" s="185"/>
      <c r="LVF6" s="185"/>
      <c r="LVG6" s="185"/>
      <c r="LVH6" s="185"/>
      <c r="LVI6" s="185"/>
      <c r="LVJ6" s="185"/>
      <c r="LVK6" s="185"/>
      <c r="LVL6" s="185"/>
      <c r="LVM6" s="185"/>
      <c r="LVN6" s="185"/>
      <c r="LVO6" s="185"/>
      <c r="LVP6" s="185"/>
      <c r="LVQ6" s="185"/>
      <c r="LVR6" s="185"/>
      <c r="LVS6" s="185"/>
      <c r="LVT6" s="185"/>
      <c r="LVU6" s="185"/>
      <c r="LVV6" s="185"/>
      <c r="LVW6" s="185"/>
      <c r="LVX6" s="185"/>
      <c r="LVY6" s="185"/>
      <c r="LVZ6" s="185"/>
      <c r="LWA6" s="185"/>
      <c r="LWB6" s="185"/>
      <c r="LWC6" s="185"/>
      <c r="LWD6" s="185"/>
      <c r="LWE6" s="185"/>
      <c r="LWF6" s="185"/>
      <c r="LWG6" s="185"/>
      <c r="LWH6" s="185"/>
      <c r="LWI6" s="185"/>
      <c r="LWJ6" s="185"/>
      <c r="LWK6" s="185"/>
      <c r="LWL6" s="185"/>
      <c r="LWM6" s="185"/>
      <c r="LWN6" s="185"/>
      <c r="LWO6" s="185"/>
      <c r="LWP6" s="185"/>
      <c r="LWQ6" s="185"/>
      <c r="LWR6" s="185"/>
      <c r="LWS6" s="185"/>
      <c r="LWT6" s="185"/>
      <c r="LWU6" s="185"/>
      <c r="LWV6" s="185"/>
      <c r="LWW6" s="185"/>
      <c r="LWX6" s="185"/>
      <c r="LWY6" s="185"/>
      <c r="LWZ6" s="185"/>
      <c r="LXA6" s="185"/>
      <c r="LXB6" s="185"/>
      <c r="LXC6" s="185"/>
      <c r="LXD6" s="185"/>
      <c r="LXE6" s="185"/>
      <c r="LXF6" s="185"/>
      <c r="LXG6" s="185"/>
      <c r="LXH6" s="185"/>
      <c r="LXI6" s="185"/>
      <c r="LXJ6" s="185"/>
      <c r="LXK6" s="185"/>
      <c r="LXL6" s="185"/>
      <c r="LXM6" s="185"/>
      <c r="LXN6" s="185"/>
      <c r="LXO6" s="185"/>
      <c r="LXP6" s="185"/>
      <c r="LXQ6" s="185"/>
      <c r="LXR6" s="185"/>
      <c r="LXS6" s="185"/>
      <c r="LXT6" s="185"/>
      <c r="LXU6" s="185"/>
      <c r="LXV6" s="185"/>
      <c r="LXW6" s="185"/>
      <c r="LXX6" s="185"/>
      <c r="LXY6" s="185"/>
      <c r="LXZ6" s="185"/>
      <c r="LYA6" s="185"/>
      <c r="LYB6" s="185"/>
      <c r="LYC6" s="185"/>
      <c r="LYD6" s="185"/>
      <c r="LYE6" s="185"/>
      <c r="LYF6" s="185"/>
      <c r="LYG6" s="185"/>
      <c r="LYH6" s="185"/>
      <c r="LYI6" s="185"/>
      <c r="LYJ6" s="185"/>
      <c r="LYK6" s="185"/>
      <c r="LYL6" s="185"/>
      <c r="LYM6" s="185"/>
      <c r="LYN6" s="185"/>
      <c r="LYO6" s="185"/>
      <c r="LYP6" s="185"/>
      <c r="LYQ6" s="185"/>
      <c r="LYR6" s="185"/>
      <c r="LYS6" s="185"/>
      <c r="LYT6" s="185"/>
      <c r="LYU6" s="185"/>
      <c r="LYV6" s="185"/>
      <c r="LYW6" s="185"/>
      <c r="LYX6" s="185"/>
      <c r="LYY6" s="185"/>
      <c r="LYZ6" s="185"/>
      <c r="LZA6" s="185"/>
      <c r="LZB6" s="185"/>
      <c r="LZC6" s="185"/>
      <c r="LZD6" s="185"/>
      <c r="LZE6" s="185"/>
      <c r="LZF6" s="185"/>
      <c r="LZG6" s="185"/>
      <c r="LZH6" s="185"/>
      <c r="LZI6" s="185"/>
      <c r="LZJ6" s="185"/>
      <c r="LZK6" s="185"/>
      <c r="LZL6" s="185"/>
      <c r="LZM6" s="185"/>
      <c r="LZN6" s="185"/>
      <c r="LZO6" s="185"/>
      <c r="LZP6" s="185"/>
      <c r="LZQ6" s="185"/>
      <c r="LZR6" s="185"/>
      <c r="LZS6" s="185"/>
      <c r="LZT6" s="185"/>
      <c r="LZU6" s="185"/>
      <c r="LZV6" s="185"/>
      <c r="LZW6" s="185"/>
      <c r="LZX6" s="185"/>
      <c r="LZY6" s="185"/>
      <c r="LZZ6" s="185"/>
      <c r="MAA6" s="185"/>
      <c r="MAB6" s="185"/>
      <c r="MAC6" s="185"/>
      <c r="MAD6" s="185"/>
      <c r="MAE6" s="185"/>
      <c r="MAF6" s="185"/>
      <c r="MAG6" s="185"/>
      <c r="MAH6" s="185"/>
      <c r="MAI6" s="185"/>
      <c r="MAJ6" s="185"/>
      <c r="MAK6" s="185"/>
      <c r="MAL6" s="185"/>
      <c r="MAM6" s="185"/>
      <c r="MAN6" s="185"/>
      <c r="MAO6" s="185"/>
      <c r="MAP6" s="185"/>
      <c r="MAQ6" s="185"/>
      <c r="MAR6" s="185"/>
      <c r="MAS6" s="185"/>
      <c r="MAT6" s="185"/>
      <c r="MAU6" s="185"/>
      <c r="MAV6" s="185"/>
      <c r="MAW6" s="185"/>
      <c r="MAX6" s="185"/>
      <c r="MAY6" s="185"/>
      <c r="MAZ6" s="185"/>
      <c r="MBA6" s="185"/>
      <c r="MBB6" s="185"/>
      <c r="MBC6" s="185"/>
      <c r="MBD6" s="185"/>
      <c r="MBE6" s="185"/>
      <c r="MBF6" s="185"/>
      <c r="MBG6" s="185"/>
      <c r="MBH6" s="185"/>
      <c r="MBI6" s="185"/>
      <c r="MBJ6" s="185"/>
      <c r="MBK6" s="185"/>
      <c r="MBL6" s="185"/>
      <c r="MBM6" s="185"/>
      <c r="MBN6" s="185"/>
      <c r="MBO6" s="185"/>
      <c r="MBP6" s="185"/>
      <c r="MBQ6" s="185"/>
      <c r="MBR6" s="185"/>
      <c r="MBS6" s="185"/>
      <c r="MBT6" s="185"/>
      <c r="MBU6" s="185"/>
      <c r="MBV6" s="185"/>
      <c r="MBW6" s="185"/>
      <c r="MBX6" s="185"/>
      <c r="MBY6" s="185"/>
      <c r="MBZ6" s="185"/>
      <c r="MCA6" s="185"/>
      <c r="MCB6" s="185"/>
      <c r="MCC6" s="185"/>
      <c r="MCD6" s="185"/>
      <c r="MCE6" s="185"/>
      <c r="MCF6" s="185"/>
      <c r="MCG6" s="185"/>
      <c r="MCH6" s="185"/>
      <c r="MCI6" s="185"/>
      <c r="MCJ6" s="185"/>
      <c r="MCK6" s="185"/>
      <c r="MCL6" s="185"/>
      <c r="MCM6" s="185"/>
      <c r="MCN6" s="185"/>
      <c r="MCO6" s="185"/>
      <c r="MCP6" s="185"/>
      <c r="MCQ6" s="185"/>
      <c r="MCR6" s="185"/>
      <c r="MCS6" s="185"/>
      <c r="MCT6" s="185"/>
      <c r="MCU6" s="185"/>
      <c r="MCV6" s="185"/>
      <c r="MCW6" s="185"/>
      <c r="MCX6" s="185"/>
      <c r="MCY6" s="185"/>
      <c r="MCZ6" s="185"/>
      <c r="MDA6" s="185"/>
      <c r="MDB6" s="185"/>
      <c r="MDC6" s="185"/>
      <c r="MDD6" s="185"/>
      <c r="MDE6" s="185"/>
      <c r="MDF6" s="185"/>
      <c r="MDG6" s="185"/>
      <c r="MDH6" s="185"/>
      <c r="MDI6" s="185"/>
      <c r="MDJ6" s="185"/>
      <c r="MDK6" s="185"/>
      <c r="MDL6" s="185"/>
      <c r="MDM6" s="185"/>
      <c r="MDN6" s="185"/>
      <c r="MDO6" s="185"/>
      <c r="MDP6" s="185"/>
      <c r="MDQ6" s="185"/>
      <c r="MDR6" s="185"/>
      <c r="MDS6" s="185"/>
      <c r="MDT6" s="185"/>
      <c r="MDU6" s="185"/>
      <c r="MDV6" s="185"/>
      <c r="MDW6" s="185"/>
      <c r="MDX6" s="185"/>
      <c r="MDY6" s="185"/>
      <c r="MDZ6" s="185"/>
      <c r="MEA6" s="185"/>
      <c r="MEB6" s="185"/>
      <c r="MEC6" s="185"/>
      <c r="MED6" s="185"/>
      <c r="MEE6" s="185"/>
      <c r="MEF6" s="185"/>
      <c r="MEG6" s="185"/>
      <c r="MEH6" s="185"/>
      <c r="MEI6" s="185"/>
      <c r="MEJ6" s="185"/>
      <c r="MEK6" s="185"/>
      <c r="MEL6" s="185"/>
      <c r="MEM6" s="185"/>
      <c r="MEN6" s="185"/>
      <c r="MEO6" s="185"/>
      <c r="MEP6" s="185"/>
      <c r="MEQ6" s="185"/>
      <c r="MER6" s="185"/>
      <c r="MES6" s="185"/>
      <c r="MET6" s="185"/>
      <c r="MEU6" s="185"/>
      <c r="MEV6" s="185"/>
      <c r="MEW6" s="185"/>
      <c r="MEX6" s="185"/>
      <c r="MEY6" s="185"/>
      <c r="MEZ6" s="185"/>
      <c r="MFA6" s="185"/>
      <c r="MFB6" s="185"/>
      <c r="MFC6" s="185"/>
      <c r="MFD6" s="185"/>
      <c r="MFE6" s="185"/>
      <c r="MFF6" s="185"/>
      <c r="MFG6" s="185"/>
      <c r="MFH6" s="185"/>
      <c r="MFI6" s="185"/>
      <c r="MFJ6" s="185"/>
      <c r="MFK6" s="185"/>
      <c r="MFL6" s="185"/>
      <c r="MFM6" s="185"/>
      <c r="MFN6" s="185"/>
      <c r="MFO6" s="185"/>
      <c r="MFP6" s="185"/>
      <c r="MFQ6" s="185"/>
      <c r="MFR6" s="185"/>
      <c r="MFS6" s="185"/>
      <c r="MFT6" s="185"/>
      <c r="MFU6" s="185"/>
      <c r="MFV6" s="185"/>
      <c r="MFW6" s="185"/>
      <c r="MFX6" s="185"/>
      <c r="MFY6" s="185"/>
      <c r="MFZ6" s="185"/>
      <c r="MGA6" s="185"/>
      <c r="MGB6" s="185"/>
      <c r="MGC6" s="185"/>
      <c r="MGD6" s="185"/>
      <c r="MGE6" s="185"/>
      <c r="MGF6" s="185"/>
      <c r="MGG6" s="185"/>
      <c r="MGH6" s="185"/>
      <c r="MGI6" s="185"/>
      <c r="MGJ6" s="185"/>
      <c r="MGK6" s="185"/>
      <c r="MGL6" s="185"/>
      <c r="MGM6" s="185"/>
      <c r="MGN6" s="185"/>
      <c r="MGO6" s="185"/>
      <c r="MGP6" s="185"/>
      <c r="MGQ6" s="185"/>
      <c r="MGR6" s="185"/>
      <c r="MGS6" s="185"/>
      <c r="MGT6" s="185"/>
      <c r="MGU6" s="185"/>
      <c r="MGV6" s="185"/>
      <c r="MGW6" s="185"/>
      <c r="MGX6" s="185"/>
      <c r="MGY6" s="185"/>
      <c r="MGZ6" s="185"/>
      <c r="MHA6" s="185"/>
      <c r="MHB6" s="185"/>
      <c r="MHC6" s="185"/>
      <c r="MHD6" s="185"/>
      <c r="MHE6" s="185"/>
      <c r="MHF6" s="185"/>
      <c r="MHG6" s="185"/>
      <c r="MHH6" s="185"/>
      <c r="MHI6" s="185"/>
      <c r="MHJ6" s="185"/>
      <c r="MHK6" s="185"/>
      <c r="MHL6" s="185"/>
      <c r="MHM6" s="185"/>
      <c r="MHN6" s="185"/>
      <c r="MHO6" s="185"/>
      <c r="MHP6" s="185"/>
      <c r="MHQ6" s="185"/>
      <c r="MHR6" s="185"/>
      <c r="MHS6" s="185"/>
      <c r="MHT6" s="185"/>
      <c r="MHU6" s="185"/>
      <c r="MHV6" s="185"/>
      <c r="MHW6" s="185"/>
      <c r="MHX6" s="185"/>
      <c r="MHY6" s="185"/>
      <c r="MHZ6" s="185"/>
      <c r="MIA6" s="185"/>
      <c r="MIB6" s="185"/>
      <c r="MIC6" s="185"/>
      <c r="MID6" s="185"/>
      <c r="MIE6" s="185"/>
      <c r="MIF6" s="185"/>
      <c r="MIG6" s="185"/>
      <c r="MIH6" s="185"/>
      <c r="MII6" s="185"/>
      <c r="MIJ6" s="185"/>
      <c r="MIK6" s="185"/>
      <c r="MIL6" s="185"/>
      <c r="MIM6" s="185"/>
      <c r="MIN6" s="185"/>
      <c r="MIO6" s="185"/>
      <c r="MIP6" s="185"/>
      <c r="MIQ6" s="185"/>
      <c r="MIR6" s="185"/>
      <c r="MIS6" s="185"/>
      <c r="MIT6" s="185"/>
      <c r="MIU6" s="185"/>
      <c r="MIV6" s="185"/>
      <c r="MIW6" s="185"/>
      <c r="MIX6" s="185"/>
      <c r="MIY6" s="185"/>
      <c r="MIZ6" s="185"/>
      <c r="MJA6" s="185"/>
      <c r="MJB6" s="185"/>
      <c r="MJC6" s="185"/>
      <c r="MJD6" s="185"/>
      <c r="MJE6" s="185"/>
      <c r="MJF6" s="185"/>
      <c r="MJG6" s="185"/>
      <c r="MJH6" s="185"/>
      <c r="MJI6" s="185"/>
      <c r="MJJ6" s="185"/>
      <c r="MJK6" s="185"/>
      <c r="MJL6" s="185"/>
      <c r="MJM6" s="185"/>
      <c r="MJN6" s="185"/>
      <c r="MJO6" s="185"/>
      <c r="MJP6" s="185"/>
      <c r="MJQ6" s="185"/>
      <c r="MJR6" s="185"/>
      <c r="MJS6" s="185"/>
      <c r="MJT6" s="185"/>
      <c r="MJU6" s="185"/>
      <c r="MJV6" s="185"/>
      <c r="MJW6" s="185"/>
      <c r="MJX6" s="185"/>
      <c r="MJY6" s="185"/>
      <c r="MJZ6" s="185"/>
      <c r="MKA6" s="185"/>
      <c r="MKB6" s="185"/>
      <c r="MKC6" s="185"/>
      <c r="MKD6" s="185"/>
      <c r="MKE6" s="185"/>
      <c r="MKF6" s="185"/>
      <c r="MKG6" s="185"/>
      <c r="MKH6" s="185"/>
      <c r="MKI6" s="185"/>
      <c r="MKJ6" s="185"/>
      <c r="MKK6" s="185"/>
      <c r="MKL6" s="185"/>
      <c r="MKM6" s="185"/>
      <c r="MKN6" s="185"/>
      <c r="MKO6" s="185"/>
      <c r="MKP6" s="185"/>
      <c r="MKQ6" s="185"/>
      <c r="MKR6" s="185"/>
      <c r="MKS6" s="185"/>
      <c r="MKT6" s="185"/>
      <c r="MKU6" s="185"/>
      <c r="MKV6" s="185"/>
      <c r="MKW6" s="185"/>
      <c r="MKX6" s="185"/>
      <c r="MKY6" s="185"/>
      <c r="MKZ6" s="185"/>
      <c r="MLA6" s="185"/>
      <c r="MLB6" s="185"/>
      <c r="MLC6" s="185"/>
      <c r="MLD6" s="185"/>
      <c r="MLE6" s="185"/>
      <c r="MLF6" s="185"/>
      <c r="MLG6" s="185"/>
      <c r="MLH6" s="185"/>
      <c r="MLI6" s="185"/>
      <c r="MLJ6" s="185"/>
      <c r="MLK6" s="185"/>
      <c r="MLL6" s="185"/>
      <c r="MLM6" s="185"/>
      <c r="MLN6" s="185"/>
      <c r="MLO6" s="185"/>
      <c r="MLP6" s="185"/>
      <c r="MLQ6" s="185"/>
      <c r="MLR6" s="185"/>
      <c r="MLS6" s="185"/>
      <c r="MLT6" s="185"/>
      <c r="MLU6" s="185"/>
      <c r="MLV6" s="185"/>
      <c r="MLW6" s="185"/>
      <c r="MLX6" s="185"/>
      <c r="MLY6" s="185"/>
      <c r="MLZ6" s="185"/>
      <c r="MMA6" s="185"/>
      <c r="MMB6" s="185"/>
      <c r="MMC6" s="185"/>
      <c r="MMD6" s="185"/>
      <c r="MME6" s="185"/>
      <c r="MMF6" s="185"/>
      <c r="MMG6" s="185"/>
      <c r="MMH6" s="185"/>
      <c r="MMI6" s="185"/>
      <c r="MMJ6" s="185"/>
      <c r="MMK6" s="185"/>
      <c r="MML6" s="185"/>
      <c r="MMM6" s="185"/>
      <c r="MMN6" s="185"/>
      <c r="MMO6" s="185"/>
      <c r="MMP6" s="185"/>
      <c r="MMQ6" s="185"/>
      <c r="MMR6" s="185"/>
      <c r="MMS6" s="185"/>
      <c r="MMT6" s="185"/>
      <c r="MMU6" s="185"/>
      <c r="MMV6" s="185"/>
      <c r="MMW6" s="185"/>
      <c r="MMX6" s="185"/>
      <c r="MMY6" s="185"/>
      <c r="MMZ6" s="185"/>
      <c r="MNA6" s="185"/>
      <c r="MNB6" s="185"/>
      <c r="MNC6" s="185"/>
      <c r="MND6" s="185"/>
      <c r="MNE6" s="185"/>
      <c r="MNF6" s="185"/>
      <c r="MNG6" s="185"/>
      <c r="MNH6" s="185"/>
      <c r="MNI6" s="185"/>
      <c r="MNJ6" s="185"/>
      <c r="MNK6" s="185"/>
      <c r="MNL6" s="185"/>
      <c r="MNM6" s="185"/>
      <c r="MNN6" s="185"/>
      <c r="MNO6" s="185"/>
      <c r="MNP6" s="185"/>
      <c r="MNQ6" s="185"/>
      <c r="MNR6" s="185"/>
      <c r="MNS6" s="185"/>
      <c r="MNT6" s="185"/>
      <c r="MNU6" s="185"/>
      <c r="MNV6" s="185"/>
      <c r="MNW6" s="185"/>
      <c r="MNX6" s="185"/>
      <c r="MNY6" s="185"/>
      <c r="MNZ6" s="185"/>
      <c r="MOA6" s="185"/>
      <c r="MOB6" s="185"/>
      <c r="MOC6" s="185"/>
      <c r="MOD6" s="185"/>
      <c r="MOE6" s="185"/>
      <c r="MOF6" s="185"/>
      <c r="MOG6" s="185"/>
      <c r="MOH6" s="185"/>
      <c r="MOI6" s="185"/>
      <c r="MOJ6" s="185"/>
      <c r="MOK6" s="185"/>
      <c r="MOL6" s="185"/>
      <c r="MOM6" s="185"/>
      <c r="MON6" s="185"/>
      <c r="MOO6" s="185"/>
      <c r="MOP6" s="185"/>
      <c r="MOQ6" s="185"/>
      <c r="MOR6" s="185"/>
      <c r="MOS6" s="185"/>
      <c r="MOT6" s="185"/>
      <c r="MOU6" s="185"/>
      <c r="MOV6" s="185"/>
      <c r="MOW6" s="185"/>
      <c r="MOX6" s="185"/>
      <c r="MOY6" s="185"/>
      <c r="MOZ6" s="185"/>
      <c r="MPA6" s="185"/>
      <c r="MPB6" s="185"/>
      <c r="MPC6" s="185"/>
      <c r="MPD6" s="185"/>
      <c r="MPE6" s="185"/>
      <c r="MPF6" s="185"/>
      <c r="MPG6" s="185"/>
      <c r="MPH6" s="185"/>
      <c r="MPI6" s="185"/>
      <c r="MPJ6" s="185"/>
      <c r="MPK6" s="185"/>
      <c r="MPL6" s="185"/>
      <c r="MPM6" s="185"/>
      <c r="MPN6" s="185"/>
      <c r="MPO6" s="185"/>
      <c r="MPP6" s="185"/>
      <c r="MPQ6" s="185"/>
      <c r="MPR6" s="185"/>
      <c r="MPS6" s="185"/>
      <c r="MPT6" s="185"/>
      <c r="MPU6" s="185"/>
      <c r="MPV6" s="185"/>
      <c r="MPW6" s="185"/>
      <c r="MPX6" s="185"/>
      <c r="MPY6" s="185"/>
      <c r="MPZ6" s="185"/>
      <c r="MQA6" s="185"/>
      <c r="MQB6" s="185"/>
      <c r="MQC6" s="185"/>
      <c r="MQD6" s="185"/>
      <c r="MQE6" s="185"/>
      <c r="MQF6" s="185"/>
      <c r="MQG6" s="185"/>
      <c r="MQH6" s="185"/>
      <c r="MQI6" s="185"/>
      <c r="MQJ6" s="185"/>
      <c r="MQK6" s="185"/>
      <c r="MQL6" s="185"/>
      <c r="MQM6" s="185"/>
      <c r="MQN6" s="185"/>
      <c r="MQO6" s="185"/>
      <c r="MQP6" s="185"/>
      <c r="MQQ6" s="185"/>
      <c r="MQR6" s="185"/>
      <c r="MQS6" s="185"/>
      <c r="MQT6" s="185"/>
      <c r="MQU6" s="185"/>
      <c r="MQV6" s="185"/>
      <c r="MQW6" s="185"/>
      <c r="MQX6" s="185"/>
      <c r="MQY6" s="185"/>
      <c r="MQZ6" s="185"/>
      <c r="MRA6" s="185"/>
      <c r="MRB6" s="185"/>
      <c r="MRC6" s="185"/>
      <c r="MRD6" s="185"/>
      <c r="MRE6" s="185"/>
      <c r="MRF6" s="185"/>
      <c r="MRG6" s="185"/>
      <c r="MRH6" s="185"/>
      <c r="MRI6" s="185"/>
      <c r="MRJ6" s="185"/>
      <c r="MRK6" s="185"/>
      <c r="MRL6" s="185"/>
      <c r="MRM6" s="185"/>
      <c r="MRN6" s="185"/>
      <c r="MRO6" s="185"/>
      <c r="MRP6" s="185"/>
      <c r="MRQ6" s="185"/>
      <c r="MRR6" s="185"/>
      <c r="MRS6" s="185"/>
      <c r="MRT6" s="185"/>
      <c r="MRU6" s="185"/>
      <c r="MRV6" s="185"/>
      <c r="MRW6" s="185"/>
      <c r="MRX6" s="185"/>
      <c r="MRY6" s="185"/>
      <c r="MRZ6" s="185"/>
      <c r="MSA6" s="185"/>
      <c r="MSB6" s="185"/>
      <c r="MSC6" s="185"/>
      <c r="MSD6" s="185"/>
      <c r="MSE6" s="185"/>
      <c r="MSF6" s="185"/>
      <c r="MSG6" s="185"/>
      <c r="MSH6" s="185"/>
      <c r="MSI6" s="185"/>
      <c r="MSJ6" s="185"/>
      <c r="MSK6" s="185"/>
      <c r="MSL6" s="185"/>
      <c r="MSM6" s="185"/>
      <c r="MSN6" s="185"/>
      <c r="MSO6" s="185"/>
      <c r="MSP6" s="185"/>
      <c r="MSQ6" s="185"/>
      <c r="MSR6" s="185"/>
      <c r="MSS6" s="185"/>
      <c r="MST6" s="185"/>
      <c r="MSU6" s="185"/>
      <c r="MSV6" s="185"/>
      <c r="MSW6" s="185"/>
      <c r="MSX6" s="185"/>
      <c r="MSY6" s="185"/>
      <c r="MSZ6" s="185"/>
      <c r="MTA6" s="185"/>
      <c r="MTB6" s="185"/>
      <c r="MTC6" s="185"/>
      <c r="MTD6" s="185"/>
      <c r="MTE6" s="185"/>
      <c r="MTF6" s="185"/>
      <c r="MTG6" s="185"/>
      <c r="MTH6" s="185"/>
      <c r="MTI6" s="185"/>
      <c r="MTJ6" s="185"/>
      <c r="MTK6" s="185"/>
      <c r="MTL6" s="185"/>
      <c r="MTM6" s="185"/>
      <c r="MTN6" s="185"/>
      <c r="MTO6" s="185"/>
      <c r="MTP6" s="185"/>
      <c r="MTQ6" s="185"/>
      <c r="MTR6" s="185"/>
      <c r="MTS6" s="185"/>
      <c r="MTT6" s="185"/>
      <c r="MTU6" s="185"/>
      <c r="MTV6" s="185"/>
      <c r="MTW6" s="185"/>
      <c r="MTX6" s="185"/>
      <c r="MTY6" s="185"/>
      <c r="MTZ6" s="185"/>
      <c r="MUA6" s="185"/>
      <c r="MUB6" s="185"/>
      <c r="MUC6" s="185"/>
      <c r="MUD6" s="185"/>
      <c r="MUE6" s="185"/>
      <c r="MUF6" s="185"/>
      <c r="MUG6" s="185"/>
      <c r="MUH6" s="185"/>
      <c r="MUI6" s="185"/>
      <c r="MUJ6" s="185"/>
      <c r="MUK6" s="185"/>
      <c r="MUL6" s="185"/>
      <c r="MUM6" s="185"/>
      <c r="MUN6" s="185"/>
      <c r="MUO6" s="185"/>
      <c r="MUP6" s="185"/>
      <c r="MUQ6" s="185"/>
      <c r="MUR6" s="185"/>
      <c r="MUS6" s="185"/>
      <c r="MUT6" s="185"/>
      <c r="MUU6" s="185"/>
      <c r="MUV6" s="185"/>
      <c r="MUW6" s="185"/>
      <c r="MUX6" s="185"/>
      <c r="MUY6" s="185"/>
      <c r="MUZ6" s="185"/>
      <c r="MVA6" s="185"/>
      <c r="MVB6" s="185"/>
      <c r="MVC6" s="185"/>
      <c r="MVD6" s="185"/>
      <c r="MVE6" s="185"/>
      <c r="MVF6" s="185"/>
      <c r="MVG6" s="185"/>
      <c r="MVH6" s="185"/>
      <c r="MVI6" s="185"/>
      <c r="MVJ6" s="185"/>
      <c r="MVK6" s="185"/>
      <c r="MVL6" s="185"/>
      <c r="MVM6" s="185"/>
      <c r="MVN6" s="185"/>
      <c r="MVO6" s="185"/>
      <c r="MVP6" s="185"/>
      <c r="MVQ6" s="185"/>
      <c r="MVR6" s="185"/>
      <c r="MVS6" s="185"/>
      <c r="MVT6" s="185"/>
      <c r="MVU6" s="185"/>
      <c r="MVV6" s="185"/>
      <c r="MVW6" s="185"/>
      <c r="MVX6" s="185"/>
      <c r="MVY6" s="185"/>
      <c r="MVZ6" s="185"/>
      <c r="MWA6" s="185"/>
      <c r="MWB6" s="185"/>
      <c r="MWC6" s="185"/>
      <c r="MWD6" s="185"/>
      <c r="MWE6" s="185"/>
      <c r="MWF6" s="185"/>
      <c r="MWG6" s="185"/>
      <c r="MWH6" s="185"/>
      <c r="MWI6" s="185"/>
      <c r="MWJ6" s="185"/>
      <c r="MWK6" s="185"/>
      <c r="MWL6" s="185"/>
      <c r="MWM6" s="185"/>
      <c r="MWN6" s="185"/>
      <c r="MWO6" s="185"/>
      <c r="MWP6" s="185"/>
      <c r="MWQ6" s="185"/>
      <c r="MWR6" s="185"/>
      <c r="MWS6" s="185"/>
      <c r="MWT6" s="185"/>
      <c r="MWU6" s="185"/>
      <c r="MWV6" s="185"/>
      <c r="MWW6" s="185"/>
      <c r="MWX6" s="185"/>
      <c r="MWY6" s="185"/>
      <c r="MWZ6" s="185"/>
      <c r="MXA6" s="185"/>
      <c r="MXB6" s="185"/>
      <c r="MXC6" s="185"/>
      <c r="MXD6" s="185"/>
      <c r="MXE6" s="185"/>
      <c r="MXF6" s="185"/>
      <c r="MXG6" s="185"/>
      <c r="MXH6" s="185"/>
      <c r="MXI6" s="185"/>
      <c r="MXJ6" s="185"/>
      <c r="MXK6" s="185"/>
      <c r="MXL6" s="185"/>
      <c r="MXM6" s="185"/>
      <c r="MXN6" s="185"/>
      <c r="MXO6" s="185"/>
      <c r="MXP6" s="185"/>
      <c r="MXQ6" s="185"/>
      <c r="MXR6" s="185"/>
      <c r="MXS6" s="185"/>
      <c r="MXT6" s="185"/>
      <c r="MXU6" s="185"/>
      <c r="MXV6" s="185"/>
      <c r="MXW6" s="185"/>
      <c r="MXX6" s="185"/>
      <c r="MXY6" s="185"/>
      <c r="MXZ6" s="185"/>
      <c r="MYA6" s="185"/>
      <c r="MYB6" s="185"/>
      <c r="MYC6" s="185"/>
      <c r="MYD6" s="185"/>
      <c r="MYE6" s="185"/>
      <c r="MYF6" s="185"/>
      <c r="MYG6" s="185"/>
      <c r="MYH6" s="185"/>
      <c r="MYI6" s="185"/>
      <c r="MYJ6" s="185"/>
      <c r="MYK6" s="185"/>
      <c r="MYL6" s="185"/>
      <c r="MYM6" s="185"/>
      <c r="MYN6" s="185"/>
      <c r="MYO6" s="185"/>
      <c r="MYP6" s="185"/>
      <c r="MYQ6" s="185"/>
      <c r="MYR6" s="185"/>
      <c r="MYS6" s="185"/>
      <c r="MYT6" s="185"/>
      <c r="MYU6" s="185"/>
      <c r="MYV6" s="185"/>
      <c r="MYW6" s="185"/>
      <c r="MYX6" s="185"/>
      <c r="MYY6" s="185"/>
      <c r="MYZ6" s="185"/>
      <c r="MZA6" s="185"/>
      <c r="MZB6" s="185"/>
      <c r="MZC6" s="185"/>
      <c r="MZD6" s="185"/>
      <c r="MZE6" s="185"/>
      <c r="MZF6" s="185"/>
      <c r="MZG6" s="185"/>
      <c r="MZH6" s="185"/>
      <c r="MZI6" s="185"/>
      <c r="MZJ6" s="185"/>
      <c r="MZK6" s="185"/>
      <c r="MZL6" s="185"/>
      <c r="MZM6" s="185"/>
      <c r="MZN6" s="185"/>
      <c r="MZO6" s="185"/>
      <c r="MZP6" s="185"/>
      <c r="MZQ6" s="185"/>
      <c r="MZR6" s="185"/>
      <c r="MZS6" s="185"/>
      <c r="MZT6" s="185"/>
      <c r="MZU6" s="185"/>
      <c r="MZV6" s="185"/>
      <c r="MZW6" s="185"/>
      <c r="MZX6" s="185"/>
      <c r="MZY6" s="185"/>
      <c r="MZZ6" s="185"/>
      <c r="NAA6" s="185"/>
      <c r="NAB6" s="185"/>
      <c r="NAC6" s="185"/>
      <c r="NAD6" s="185"/>
      <c r="NAE6" s="185"/>
      <c r="NAF6" s="185"/>
      <c r="NAG6" s="185"/>
      <c r="NAH6" s="185"/>
      <c r="NAI6" s="185"/>
      <c r="NAJ6" s="185"/>
      <c r="NAK6" s="185"/>
      <c r="NAL6" s="185"/>
      <c r="NAM6" s="185"/>
      <c r="NAN6" s="185"/>
      <c r="NAO6" s="185"/>
      <c r="NAP6" s="185"/>
      <c r="NAQ6" s="185"/>
      <c r="NAR6" s="185"/>
      <c r="NAS6" s="185"/>
      <c r="NAT6" s="185"/>
      <c r="NAU6" s="185"/>
      <c r="NAV6" s="185"/>
      <c r="NAW6" s="185"/>
      <c r="NAX6" s="185"/>
      <c r="NAY6" s="185"/>
      <c r="NAZ6" s="185"/>
      <c r="NBA6" s="185"/>
      <c r="NBB6" s="185"/>
      <c r="NBC6" s="185"/>
      <c r="NBD6" s="185"/>
      <c r="NBE6" s="185"/>
      <c r="NBF6" s="185"/>
      <c r="NBG6" s="185"/>
      <c r="NBH6" s="185"/>
      <c r="NBI6" s="185"/>
      <c r="NBJ6" s="185"/>
      <c r="NBK6" s="185"/>
      <c r="NBL6" s="185"/>
      <c r="NBM6" s="185"/>
      <c r="NBN6" s="185"/>
      <c r="NBO6" s="185"/>
      <c r="NBP6" s="185"/>
      <c r="NBQ6" s="185"/>
      <c r="NBR6" s="185"/>
      <c r="NBS6" s="185"/>
      <c r="NBT6" s="185"/>
      <c r="NBU6" s="185"/>
      <c r="NBV6" s="185"/>
      <c r="NBW6" s="185"/>
      <c r="NBX6" s="185"/>
      <c r="NBY6" s="185"/>
      <c r="NBZ6" s="185"/>
      <c r="NCA6" s="185"/>
      <c r="NCB6" s="185"/>
      <c r="NCC6" s="185"/>
      <c r="NCD6" s="185"/>
      <c r="NCE6" s="185"/>
      <c r="NCF6" s="185"/>
      <c r="NCG6" s="185"/>
      <c r="NCH6" s="185"/>
      <c r="NCI6" s="185"/>
      <c r="NCJ6" s="185"/>
      <c r="NCK6" s="185"/>
      <c r="NCL6" s="185"/>
      <c r="NCM6" s="185"/>
      <c r="NCN6" s="185"/>
      <c r="NCO6" s="185"/>
      <c r="NCP6" s="185"/>
      <c r="NCQ6" s="185"/>
      <c r="NCR6" s="185"/>
      <c r="NCS6" s="185"/>
      <c r="NCT6" s="185"/>
      <c r="NCU6" s="185"/>
      <c r="NCV6" s="185"/>
      <c r="NCW6" s="185"/>
      <c r="NCX6" s="185"/>
      <c r="NCY6" s="185"/>
      <c r="NCZ6" s="185"/>
      <c r="NDA6" s="185"/>
      <c r="NDB6" s="185"/>
      <c r="NDC6" s="185"/>
      <c r="NDD6" s="185"/>
      <c r="NDE6" s="185"/>
      <c r="NDF6" s="185"/>
      <c r="NDG6" s="185"/>
      <c r="NDH6" s="185"/>
      <c r="NDI6" s="185"/>
      <c r="NDJ6" s="185"/>
      <c r="NDK6" s="185"/>
      <c r="NDL6" s="185"/>
      <c r="NDM6" s="185"/>
      <c r="NDN6" s="185"/>
      <c r="NDO6" s="185"/>
      <c r="NDP6" s="185"/>
      <c r="NDQ6" s="185"/>
      <c r="NDR6" s="185"/>
      <c r="NDS6" s="185"/>
      <c r="NDT6" s="185"/>
      <c r="NDU6" s="185"/>
      <c r="NDV6" s="185"/>
      <c r="NDW6" s="185"/>
      <c r="NDX6" s="185"/>
      <c r="NDY6" s="185"/>
      <c r="NDZ6" s="185"/>
      <c r="NEA6" s="185"/>
      <c r="NEB6" s="185"/>
      <c r="NEC6" s="185"/>
      <c r="NED6" s="185"/>
      <c r="NEE6" s="185"/>
      <c r="NEF6" s="185"/>
      <c r="NEG6" s="185"/>
      <c r="NEH6" s="185"/>
      <c r="NEI6" s="185"/>
      <c r="NEJ6" s="185"/>
      <c r="NEK6" s="185"/>
      <c r="NEL6" s="185"/>
      <c r="NEM6" s="185"/>
      <c r="NEN6" s="185"/>
      <c r="NEO6" s="185"/>
      <c r="NEP6" s="185"/>
      <c r="NEQ6" s="185"/>
      <c r="NER6" s="185"/>
      <c r="NES6" s="185"/>
      <c r="NET6" s="185"/>
      <c r="NEU6" s="185"/>
      <c r="NEV6" s="185"/>
      <c r="NEW6" s="185"/>
      <c r="NEX6" s="185"/>
      <c r="NEY6" s="185"/>
      <c r="NEZ6" s="185"/>
      <c r="NFA6" s="185"/>
      <c r="NFB6" s="185"/>
      <c r="NFC6" s="185"/>
      <c r="NFD6" s="185"/>
      <c r="NFE6" s="185"/>
      <c r="NFF6" s="185"/>
      <c r="NFG6" s="185"/>
      <c r="NFH6" s="185"/>
      <c r="NFI6" s="185"/>
      <c r="NFJ6" s="185"/>
      <c r="NFK6" s="185"/>
      <c r="NFL6" s="185"/>
      <c r="NFM6" s="185"/>
      <c r="NFN6" s="185"/>
      <c r="NFO6" s="185"/>
      <c r="NFP6" s="185"/>
      <c r="NFQ6" s="185"/>
      <c r="NFR6" s="185"/>
      <c r="NFS6" s="185"/>
      <c r="NFT6" s="185"/>
      <c r="NFU6" s="185"/>
      <c r="NFV6" s="185"/>
      <c r="NFW6" s="185"/>
      <c r="NFX6" s="185"/>
      <c r="NFY6" s="185"/>
      <c r="NFZ6" s="185"/>
      <c r="NGA6" s="185"/>
      <c r="NGB6" s="185"/>
      <c r="NGC6" s="185"/>
      <c r="NGD6" s="185"/>
      <c r="NGE6" s="185"/>
      <c r="NGF6" s="185"/>
      <c r="NGG6" s="185"/>
      <c r="NGH6" s="185"/>
      <c r="NGI6" s="185"/>
      <c r="NGJ6" s="185"/>
      <c r="NGK6" s="185"/>
      <c r="NGL6" s="185"/>
      <c r="NGM6" s="185"/>
      <c r="NGN6" s="185"/>
      <c r="NGO6" s="185"/>
      <c r="NGP6" s="185"/>
      <c r="NGQ6" s="185"/>
      <c r="NGR6" s="185"/>
      <c r="NGS6" s="185"/>
      <c r="NGT6" s="185"/>
      <c r="NGU6" s="185"/>
      <c r="NGV6" s="185"/>
      <c r="NGW6" s="185"/>
      <c r="NGX6" s="185"/>
      <c r="NGY6" s="185"/>
      <c r="NGZ6" s="185"/>
      <c r="NHA6" s="185"/>
      <c r="NHB6" s="185"/>
      <c r="NHC6" s="185"/>
      <c r="NHD6" s="185"/>
      <c r="NHE6" s="185"/>
      <c r="NHF6" s="185"/>
      <c r="NHG6" s="185"/>
      <c r="NHH6" s="185"/>
      <c r="NHI6" s="185"/>
      <c r="NHJ6" s="185"/>
      <c r="NHK6" s="185"/>
      <c r="NHL6" s="185"/>
      <c r="NHM6" s="185"/>
      <c r="NHN6" s="185"/>
      <c r="NHO6" s="185"/>
      <c r="NHP6" s="185"/>
      <c r="NHQ6" s="185"/>
      <c r="NHR6" s="185"/>
      <c r="NHS6" s="185"/>
      <c r="NHT6" s="185"/>
      <c r="NHU6" s="185"/>
      <c r="NHV6" s="185"/>
      <c r="NHW6" s="185"/>
      <c r="NHX6" s="185"/>
      <c r="NHY6" s="185"/>
      <c r="NHZ6" s="185"/>
      <c r="NIA6" s="185"/>
      <c r="NIB6" s="185"/>
      <c r="NIC6" s="185"/>
      <c r="NID6" s="185"/>
      <c r="NIE6" s="185"/>
      <c r="NIF6" s="185"/>
      <c r="NIG6" s="185"/>
      <c r="NIH6" s="185"/>
      <c r="NII6" s="185"/>
      <c r="NIJ6" s="185"/>
      <c r="NIK6" s="185"/>
      <c r="NIL6" s="185"/>
      <c r="NIM6" s="185"/>
      <c r="NIN6" s="185"/>
      <c r="NIO6" s="185"/>
      <c r="NIP6" s="185"/>
      <c r="NIQ6" s="185"/>
      <c r="NIR6" s="185"/>
      <c r="NIS6" s="185"/>
      <c r="NIT6" s="185"/>
      <c r="NIU6" s="185"/>
      <c r="NIV6" s="185"/>
      <c r="NIW6" s="185"/>
      <c r="NIX6" s="185"/>
      <c r="NIY6" s="185"/>
      <c r="NIZ6" s="185"/>
      <c r="NJA6" s="185"/>
      <c r="NJB6" s="185"/>
      <c r="NJC6" s="185"/>
      <c r="NJD6" s="185"/>
      <c r="NJE6" s="185"/>
      <c r="NJF6" s="185"/>
      <c r="NJG6" s="185"/>
      <c r="NJH6" s="185"/>
      <c r="NJI6" s="185"/>
      <c r="NJJ6" s="185"/>
      <c r="NJK6" s="185"/>
      <c r="NJL6" s="185"/>
      <c r="NJM6" s="185"/>
      <c r="NJN6" s="185"/>
      <c r="NJO6" s="185"/>
      <c r="NJP6" s="185"/>
      <c r="NJQ6" s="185"/>
      <c r="NJR6" s="185"/>
      <c r="NJS6" s="185"/>
      <c r="NJT6" s="185"/>
      <c r="NJU6" s="185"/>
      <c r="NJV6" s="185"/>
      <c r="NJW6" s="185"/>
      <c r="NJX6" s="185"/>
      <c r="NJY6" s="185"/>
      <c r="NJZ6" s="185"/>
      <c r="NKA6" s="185"/>
      <c r="NKB6" s="185"/>
      <c r="NKC6" s="185"/>
      <c r="NKD6" s="185"/>
      <c r="NKE6" s="185"/>
      <c r="NKF6" s="185"/>
      <c r="NKG6" s="185"/>
      <c r="NKH6" s="185"/>
      <c r="NKI6" s="185"/>
      <c r="NKJ6" s="185"/>
      <c r="NKK6" s="185"/>
      <c r="NKL6" s="185"/>
      <c r="NKM6" s="185"/>
      <c r="NKN6" s="185"/>
      <c r="NKO6" s="185"/>
      <c r="NKP6" s="185"/>
      <c r="NKQ6" s="185"/>
      <c r="NKR6" s="185"/>
      <c r="NKS6" s="185"/>
      <c r="NKT6" s="185"/>
      <c r="NKU6" s="185"/>
      <c r="NKV6" s="185"/>
      <c r="NKW6" s="185"/>
      <c r="NKX6" s="185"/>
      <c r="NKY6" s="185"/>
      <c r="NKZ6" s="185"/>
      <c r="NLA6" s="185"/>
      <c r="NLB6" s="185"/>
      <c r="NLC6" s="185"/>
      <c r="NLD6" s="185"/>
      <c r="NLE6" s="185"/>
      <c r="NLF6" s="185"/>
      <c r="NLG6" s="185"/>
      <c r="NLH6" s="185"/>
      <c r="NLI6" s="185"/>
      <c r="NLJ6" s="185"/>
      <c r="NLK6" s="185"/>
      <c r="NLL6" s="185"/>
      <c r="NLM6" s="185"/>
      <c r="NLN6" s="185"/>
      <c r="NLO6" s="185"/>
      <c r="NLP6" s="185"/>
      <c r="NLQ6" s="185"/>
      <c r="NLR6" s="185"/>
      <c r="NLS6" s="185"/>
      <c r="NLT6" s="185"/>
      <c r="NLU6" s="185"/>
      <c r="NLV6" s="185"/>
      <c r="NLW6" s="185"/>
      <c r="NLX6" s="185"/>
      <c r="NLY6" s="185"/>
      <c r="NLZ6" s="185"/>
      <c r="NMA6" s="185"/>
      <c r="NMB6" s="185"/>
      <c r="NMC6" s="185"/>
      <c r="NMD6" s="185"/>
      <c r="NME6" s="185"/>
      <c r="NMF6" s="185"/>
      <c r="NMG6" s="185"/>
      <c r="NMH6" s="185"/>
      <c r="NMI6" s="185"/>
      <c r="NMJ6" s="185"/>
      <c r="NMK6" s="185"/>
      <c r="NML6" s="185"/>
      <c r="NMM6" s="185"/>
      <c r="NMN6" s="185"/>
      <c r="NMO6" s="185"/>
      <c r="NMP6" s="185"/>
      <c r="NMQ6" s="185"/>
      <c r="NMR6" s="185"/>
      <c r="NMS6" s="185"/>
      <c r="NMT6" s="185"/>
      <c r="NMU6" s="185"/>
      <c r="NMV6" s="185"/>
      <c r="NMW6" s="185"/>
      <c r="NMX6" s="185"/>
      <c r="NMY6" s="185"/>
      <c r="NMZ6" s="185"/>
      <c r="NNA6" s="185"/>
      <c r="NNB6" s="185"/>
      <c r="NNC6" s="185"/>
      <c r="NND6" s="185"/>
      <c r="NNE6" s="185"/>
      <c r="NNF6" s="185"/>
      <c r="NNG6" s="185"/>
      <c r="NNH6" s="185"/>
      <c r="NNI6" s="185"/>
      <c r="NNJ6" s="185"/>
      <c r="NNK6" s="185"/>
      <c r="NNL6" s="185"/>
      <c r="NNM6" s="185"/>
      <c r="NNN6" s="185"/>
      <c r="NNO6" s="185"/>
      <c r="NNP6" s="185"/>
      <c r="NNQ6" s="185"/>
      <c r="NNR6" s="185"/>
      <c r="NNS6" s="185"/>
      <c r="NNT6" s="185"/>
      <c r="NNU6" s="185"/>
      <c r="NNV6" s="185"/>
      <c r="NNW6" s="185"/>
      <c r="NNX6" s="185"/>
      <c r="NNY6" s="185"/>
      <c r="NNZ6" s="185"/>
      <c r="NOA6" s="185"/>
      <c r="NOB6" s="185"/>
      <c r="NOC6" s="185"/>
      <c r="NOD6" s="185"/>
      <c r="NOE6" s="185"/>
      <c r="NOF6" s="185"/>
      <c r="NOG6" s="185"/>
      <c r="NOH6" s="185"/>
      <c r="NOI6" s="185"/>
      <c r="NOJ6" s="185"/>
      <c r="NOK6" s="185"/>
      <c r="NOL6" s="185"/>
      <c r="NOM6" s="185"/>
      <c r="NON6" s="185"/>
      <c r="NOO6" s="185"/>
      <c r="NOP6" s="185"/>
      <c r="NOQ6" s="185"/>
      <c r="NOR6" s="185"/>
      <c r="NOS6" s="185"/>
      <c r="NOT6" s="185"/>
      <c r="NOU6" s="185"/>
      <c r="NOV6" s="185"/>
      <c r="NOW6" s="185"/>
      <c r="NOX6" s="185"/>
      <c r="NOY6" s="185"/>
      <c r="NOZ6" s="185"/>
      <c r="NPA6" s="185"/>
      <c r="NPB6" s="185"/>
      <c r="NPC6" s="185"/>
      <c r="NPD6" s="185"/>
      <c r="NPE6" s="185"/>
      <c r="NPF6" s="185"/>
      <c r="NPG6" s="185"/>
      <c r="NPH6" s="185"/>
      <c r="NPI6" s="185"/>
      <c r="NPJ6" s="185"/>
      <c r="NPK6" s="185"/>
      <c r="NPL6" s="185"/>
      <c r="NPM6" s="185"/>
      <c r="NPN6" s="185"/>
      <c r="NPO6" s="185"/>
      <c r="NPP6" s="185"/>
      <c r="NPQ6" s="185"/>
      <c r="NPR6" s="185"/>
      <c r="NPS6" s="185"/>
      <c r="NPT6" s="185"/>
      <c r="NPU6" s="185"/>
      <c r="NPV6" s="185"/>
      <c r="NPW6" s="185"/>
      <c r="NPX6" s="185"/>
      <c r="NPY6" s="185"/>
      <c r="NPZ6" s="185"/>
      <c r="NQA6" s="185"/>
      <c r="NQB6" s="185"/>
      <c r="NQC6" s="185"/>
      <c r="NQD6" s="185"/>
      <c r="NQE6" s="185"/>
      <c r="NQF6" s="185"/>
      <c r="NQG6" s="185"/>
      <c r="NQH6" s="185"/>
      <c r="NQI6" s="185"/>
      <c r="NQJ6" s="185"/>
      <c r="NQK6" s="185"/>
      <c r="NQL6" s="185"/>
      <c r="NQM6" s="185"/>
      <c r="NQN6" s="185"/>
      <c r="NQO6" s="185"/>
      <c r="NQP6" s="185"/>
      <c r="NQQ6" s="185"/>
      <c r="NQR6" s="185"/>
      <c r="NQS6" s="185"/>
      <c r="NQT6" s="185"/>
      <c r="NQU6" s="185"/>
      <c r="NQV6" s="185"/>
      <c r="NQW6" s="185"/>
      <c r="NQX6" s="185"/>
      <c r="NQY6" s="185"/>
      <c r="NQZ6" s="185"/>
      <c r="NRA6" s="185"/>
      <c r="NRB6" s="185"/>
      <c r="NRC6" s="185"/>
      <c r="NRD6" s="185"/>
      <c r="NRE6" s="185"/>
      <c r="NRF6" s="185"/>
      <c r="NRG6" s="185"/>
      <c r="NRH6" s="185"/>
      <c r="NRI6" s="185"/>
      <c r="NRJ6" s="185"/>
      <c r="NRK6" s="185"/>
      <c r="NRL6" s="185"/>
      <c r="NRM6" s="185"/>
      <c r="NRN6" s="185"/>
      <c r="NRO6" s="185"/>
      <c r="NRP6" s="185"/>
      <c r="NRQ6" s="185"/>
      <c r="NRR6" s="185"/>
      <c r="NRS6" s="185"/>
      <c r="NRT6" s="185"/>
      <c r="NRU6" s="185"/>
      <c r="NRV6" s="185"/>
      <c r="NRW6" s="185"/>
      <c r="NRX6" s="185"/>
      <c r="NRY6" s="185"/>
      <c r="NRZ6" s="185"/>
      <c r="NSA6" s="185"/>
      <c r="NSB6" s="185"/>
      <c r="NSC6" s="185"/>
      <c r="NSD6" s="185"/>
      <c r="NSE6" s="185"/>
      <c r="NSF6" s="185"/>
      <c r="NSG6" s="185"/>
      <c r="NSH6" s="185"/>
      <c r="NSI6" s="185"/>
      <c r="NSJ6" s="185"/>
      <c r="NSK6" s="185"/>
      <c r="NSL6" s="185"/>
      <c r="NSM6" s="185"/>
      <c r="NSN6" s="185"/>
      <c r="NSO6" s="185"/>
      <c r="NSP6" s="185"/>
      <c r="NSQ6" s="185"/>
      <c r="NSR6" s="185"/>
      <c r="NSS6" s="185"/>
      <c r="NST6" s="185"/>
      <c r="NSU6" s="185"/>
      <c r="NSV6" s="185"/>
      <c r="NSW6" s="185"/>
      <c r="NSX6" s="185"/>
      <c r="NSY6" s="185"/>
      <c r="NSZ6" s="185"/>
      <c r="NTA6" s="185"/>
      <c r="NTB6" s="185"/>
      <c r="NTC6" s="185"/>
      <c r="NTD6" s="185"/>
      <c r="NTE6" s="185"/>
      <c r="NTF6" s="185"/>
      <c r="NTG6" s="185"/>
      <c r="NTH6" s="185"/>
      <c r="NTI6" s="185"/>
      <c r="NTJ6" s="185"/>
      <c r="NTK6" s="185"/>
      <c r="NTL6" s="185"/>
      <c r="NTM6" s="185"/>
      <c r="NTN6" s="185"/>
      <c r="NTO6" s="185"/>
      <c r="NTP6" s="185"/>
      <c r="NTQ6" s="185"/>
      <c r="NTR6" s="185"/>
      <c r="NTS6" s="185"/>
      <c r="NTT6" s="185"/>
      <c r="NTU6" s="185"/>
      <c r="NTV6" s="185"/>
      <c r="NTW6" s="185"/>
      <c r="NTX6" s="185"/>
      <c r="NTY6" s="185"/>
      <c r="NTZ6" s="185"/>
      <c r="NUA6" s="185"/>
      <c r="NUB6" s="185"/>
      <c r="NUC6" s="185"/>
      <c r="NUD6" s="185"/>
      <c r="NUE6" s="185"/>
      <c r="NUF6" s="185"/>
      <c r="NUG6" s="185"/>
      <c r="NUH6" s="185"/>
      <c r="NUI6" s="185"/>
      <c r="NUJ6" s="185"/>
      <c r="NUK6" s="185"/>
      <c r="NUL6" s="185"/>
      <c r="NUM6" s="185"/>
      <c r="NUN6" s="185"/>
      <c r="NUO6" s="185"/>
      <c r="NUP6" s="185"/>
      <c r="NUQ6" s="185"/>
      <c r="NUR6" s="185"/>
      <c r="NUS6" s="185"/>
      <c r="NUT6" s="185"/>
      <c r="NUU6" s="185"/>
      <c r="NUV6" s="185"/>
      <c r="NUW6" s="185"/>
      <c r="NUX6" s="185"/>
      <c r="NUY6" s="185"/>
      <c r="NUZ6" s="185"/>
      <c r="NVA6" s="185"/>
      <c r="NVB6" s="185"/>
      <c r="NVC6" s="185"/>
      <c r="NVD6" s="185"/>
      <c r="NVE6" s="185"/>
      <c r="NVF6" s="185"/>
      <c r="NVG6" s="185"/>
      <c r="NVH6" s="185"/>
      <c r="NVI6" s="185"/>
      <c r="NVJ6" s="185"/>
      <c r="NVK6" s="185"/>
      <c r="NVL6" s="185"/>
      <c r="NVM6" s="185"/>
      <c r="NVN6" s="185"/>
      <c r="NVO6" s="185"/>
      <c r="NVP6" s="185"/>
      <c r="NVQ6" s="185"/>
      <c r="NVR6" s="185"/>
      <c r="NVS6" s="185"/>
      <c r="NVT6" s="185"/>
      <c r="NVU6" s="185"/>
      <c r="NVV6" s="185"/>
      <c r="NVW6" s="185"/>
      <c r="NVX6" s="185"/>
      <c r="NVY6" s="185"/>
      <c r="NVZ6" s="185"/>
      <c r="NWA6" s="185"/>
      <c r="NWB6" s="185"/>
      <c r="NWC6" s="185"/>
      <c r="NWD6" s="185"/>
      <c r="NWE6" s="185"/>
      <c r="NWF6" s="185"/>
      <c r="NWG6" s="185"/>
      <c r="NWH6" s="185"/>
      <c r="NWI6" s="185"/>
      <c r="NWJ6" s="185"/>
      <c r="NWK6" s="185"/>
      <c r="NWL6" s="185"/>
      <c r="NWM6" s="185"/>
      <c r="NWN6" s="185"/>
      <c r="NWO6" s="185"/>
      <c r="NWP6" s="185"/>
      <c r="NWQ6" s="185"/>
      <c r="NWR6" s="185"/>
      <c r="NWS6" s="185"/>
      <c r="NWT6" s="185"/>
      <c r="NWU6" s="185"/>
      <c r="NWV6" s="185"/>
      <c r="NWW6" s="185"/>
      <c r="NWX6" s="185"/>
      <c r="NWY6" s="185"/>
      <c r="NWZ6" s="185"/>
      <c r="NXA6" s="185"/>
      <c r="NXB6" s="185"/>
      <c r="NXC6" s="185"/>
      <c r="NXD6" s="185"/>
      <c r="NXE6" s="185"/>
      <c r="NXF6" s="185"/>
      <c r="NXG6" s="185"/>
      <c r="NXH6" s="185"/>
      <c r="NXI6" s="185"/>
      <c r="NXJ6" s="185"/>
      <c r="NXK6" s="185"/>
      <c r="NXL6" s="185"/>
      <c r="NXM6" s="185"/>
      <c r="NXN6" s="185"/>
      <c r="NXO6" s="185"/>
      <c r="NXP6" s="185"/>
      <c r="NXQ6" s="185"/>
      <c r="NXR6" s="185"/>
      <c r="NXS6" s="185"/>
      <c r="NXT6" s="185"/>
      <c r="NXU6" s="185"/>
      <c r="NXV6" s="185"/>
      <c r="NXW6" s="185"/>
      <c r="NXX6" s="185"/>
      <c r="NXY6" s="185"/>
      <c r="NXZ6" s="185"/>
      <c r="NYA6" s="185"/>
      <c r="NYB6" s="185"/>
      <c r="NYC6" s="185"/>
      <c r="NYD6" s="185"/>
      <c r="NYE6" s="185"/>
      <c r="NYF6" s="185"/>
      <c r="NYG6" s="185"/>
      <c r="NYH6" s="185"/>
      <c r="NYI6" s="185"/>
      <c r="NYJ6" s="185"/>
      <c r="NYK6" s="185"/>
      <c r="NYL6" s="185"/>
      <c r="NYM6" s="185"/>
      <c r="NYN6" s="185"/>
      <c r="NYO6" s="185"/>
      <c r="NYP6" s="185"/>
      <c r="NYQ6" s="185"/>
      <c r="NYR6" s="185"/>
      <c r="NYS6" s="185"/>
      <c r="NYT6" s="185"/>
      <c r="NYU6" s="185"/>
      <c r="NYV6" s="185"/>
      <c r="NYW6" s="185"/>
      <c r="NYX6" s="185"/>
      <c r="NYY6" s="185"/>
      <c r="NYZ6" s="185"/>
      <c r="NZA6" s="185"/>
      <c r="NZB6" s="185"/>
      <c r="NZC6" s="185"/>
      <c r="NZD6" s="185"/>
      <c r="NZE6" s="185"/>
      <c r="NZF6" s="185"/>
      <c r="NZG6" s="185"/>
      <c r="NZH6" s="185"/>
      <c r="NZI6" s="185"/>
      <c r="NZJ6" s="185"/>
      <c r="NZK6" s="185"/>
      <c r="NZL6" s="185"/>
      <c r="NZM6" s="185"/>
      <c r="NZN6" s="185"/>
      <c r="NZO6" s="185"/>
      <c r="NZP6" s="185"/>
      <c r="NZQ6" s="185"/>
      <c r="NZR6" s="185"/>
      <c r="NZS6" s="185"/>
      <c r="NZT6" s="185"/>
      <c r="NZU6" s="185"/>
      <c r="NZV6" s="185"/>
      <c r="NZW6" s="185"/>
      <c r="NZX6" s="185"/>
      <c r="NZY6" s="185"/>
      <c r="NZZ6" s="185"/>
      <c r="OAA6" s="185"/>
      <c r="OAB6" s="185"/>
      <c r="OAC6" s="185"/>
      <c r="OAD6" s="185"/>
      <c r="OAE6" s="185"/>
      <c r="OAF6" s="185"/>
      <c r="OAG6" s="185"/>
      <c r="OAH6" s="185"/>
      <c r="OAI6" s="185"/>
      <c r="OAJ6" s="185"/>
      <c r="OAK6" s="185"/>
      <c r="OAL6" s="185"/>
      <c r="OAM6" s="185"/>
      <c r="OAN6" s="185"/>
      <c r="OAO6" s="185"/>
      <c r="OAP6" s="185"/>
      <c r="OAQ6" s="185"/>
      <c r="OAR6" s="185"/>
      <c r="OAS6" s="185"/>
      <c r="OAT6" s="185"/>
      <c r="OAU6" s="185"/>
      <c r="OAV6" s="185"/>
      <c r="OAW6" s="185"/>
      <c r="OAX6" s="185"/>
      <c r="OAY6" s="185"/>
      <c r="OAZ6" s="185"/>
      <c r="OBA6" s="185"/>
      <c r="OBB6" s="185"/>
      <c r="OBC6" s="185"/>
      <c r="OBD6" s="185"/>
      <c r="OBE6" s="185"/>
      <c r="OBF6" s="185"/>
      <c r="OBG6" s="185"/>
      <c r="OBH6" s="185"/>
      <c r="OBI6" s="185"/>
      <c r="OBJ6" s="185"/>
      <c r="OBK6" s="185"/>
      <c r="OBL6" s="185"/>
      <c r="OBM6" s="185"/>
      <c r="OBN6" s="185"/>
      <c r="OBO6" s="185"/>
      <c r="OBP6" s="185"/>
      <c r="OBQ6" s="185"/>
      <c r="OBR6" s="185"/>
      <c r="OBS6" s="185"/>
      <c r="OBT6" s="185"/>
      <c r="OBU6" s="185"/>
      <c r="OBV6" s="185"/>
      <c r="OBW6" s="185"/>
      <c r="OBX6" s="185"/>
      <c r="OBY6" s="185"/>
      <c r="OBZ6" s="185"/>
      <c r="OCA6" s="185"/>
      <c r="OCB6" s="185"/>
      <c r="OCC6" s="185"/>
      <c r="OCD6" s="185"/>
      <c r="OCE6" s="185"/>
      <c r="OCF6" s="185"/>
      <c r="OCG6" s="185"/>
      <c r="OCH6" s="185"/>
      <c r="OCI6" s="185"/>
      <c r="OCJ6" s="185"/>
      <c r="OCK6" s="185"/>
      <c r="OCL6" s="185"/>
      <c r="OCM6" s="185"/>
      <c r="OCN6" s="185"/>
      <c r="OCO6" s="185"/>
      <c r="OCP6" s="185"/>
      <c r="OCQ6" s="185"/>
      <c r="OCR6" s="185"/>
      <c r="OCS6" s="185"/>
      <c r="OCT6" s="185"/>
      <c r="OCU6" s="185"/>
      <c r="OCV6" s="185"/>
      <c r="OCW6" s="185"/>
      <c r="OCX6" s="185"/>
      <c r="OCY6" s="185"/>
      <c r="OCZ6" s="185"/>
      <c r="ODA6" s="185"/>
      <c r="ODB6" s="185"/>
      <c r="ODC6" s="185"/>
      <c r="ODD6" s="185"/>
      <c r="ODE6" s="185"/>
      <c r="ODF6" s="185"/>
      <c r="ODG6" s="185"/>
      <c r="ODH6" s="185"/>
      <c r="ODI6" s="185"/>
      <c r="ODJ6" s="185"/>
      <c r="ODK6" s="185"/>
      <c r="ODL6" s="185"/>
      <c r="ODM6" s="185"/>
      <c r="ODN6" s="185"/>
      <c r="ODO6" s="185"/>
      <c r="ODP6" s="185"/>
      <c r="ODQ6" s="185"/>
      <c r="ODR6" s="185"/>
      <c r="ODS6" s="185"/>
      <c r="ODT6" s="185"/>
      <c r="ODU6" s="185"/>
      <c r="ODV6" s="185"/>
      <c r="ODW6" s="185"/>
      <c r="ODX6" s="185"/>
      <c r="ODY6" s="185"/>
      <c r="ODZ6" s="185"/>
      <c r="OEA6" s="185"/>
      <c r="OEB6" s="185"/>
      <c r="OEC6" s="185"/>
      <c r="OED6" s="185"/>
      <c r="OEE6" s="185"/>
      <c r="OEF6" s="185"/>
      <c r="OEG6" s="185"/>
      <c r="OEH6" s="185"/>
      <c r="OEI6" s="185"/>
      <c r="OEJ6" s="185"/>
      <c r="OEK6" s="185"/>
      <c r="OEL6" s="185"/>
      <c r="OEM6" s="185"/>
      <c r="OEN6" s="185"/>
      <c r="OEO6" s="185"/>
      <c r="OEP6" s="185"/>
      <c r="OEQ6" s="185"/>
      <c r="OER6" s="185"/>
      <c r="OES6" s="185"/>
      <c r="OET6" s="185"/>
      <c r="OEU6" s="185"/>
      <c r="OEV6" s="185"/>
      <c r="OEW6" s="185"/>
      <c r="OEX6" s="185"/>
      <c r="OEY6" s="185"/>
      <c r="OEZ6" s="185"/>
      <c r="OFA6" s="185"/>
      <c r="OFB6" s="185"/>
      <c r="OFC6" s="185"/>
      <c r="OFD6" s="185"/>
      <c r="OFE6" s="185"/>
      <c r="OFF6" s="185"/>
      <c r="OFG6" s="185"/>
      <c r="OFH6" s="185"/>
      <c r="OFI6" s="185"/>
      <c r="OFJ6" s="185"/>
      <c r="OFK6" s="185"/>
      <c r="OFL6" s="185"/>
      <c r="OFM6" s="185"/>
      <c r="OFN6" s="185"/>
      <c r="OFO6" s="185"/>
      <c r="OFP6" s="185"/>
      <c r="OFQ6" s="185"/>
      <c r="OFR6" s="185"/>
      <c r="OFS6" s="185"/>
      <c r="OFT6" s="185"/>
      <c r="OFU6" s="185"/>
      <c r="OFV6" s="185"/>
      <c r="OFW6" s="185"/>
      <c r="OFX6" s="185"/>
      <c r="OFY6" s="185"/>
      <c r="OFZ6" s="185"/>
      <c r="OGA6" s="185"/>
      <c r="OGB6" s="185"/>
      <c r="OGC6" s="185"/>
      <c r="OGD6" s="185"/>
      <c r="OGE6" s="185"/>
      <c r="OGF6" s="185"/>
      <c r="OGG6" s="185"/>
      <c r="OGH6" s="185"/>
      <c r="OGI6" s="185"/>
      <c r="OGJ6" s="185"/>
      <c r="OGK6" s="185"/>
      <c r="OGL6" s="185"/>
      <c r="OGM6" s="185"/>
      <c r="OGN6" s="185"/>
      <c r="OGO6" s="185"/>
      <c r="OGP6" s="185"/>
      <c r="OGQ6" s="185"/>
      <c r="OGR6" s="185"/>
      <c r="OGS6" s="185"/>
      <c r="OGT6" s="185"/>
      <c r="OGU6" s="185"/>
      <c r="OGV6" s="185"/>
      <c r="OGW6" s="185"/>
      <c r="OGX6" s="185"/>
      <c r="OGY6" s="185"/>
      <c r="OGZ6" s="185"/>
      <c r="OHA6" s="185"/>
      <c r="OHB6" s="185"/>
      <c r="OHC6" s="185"/>
      <c r="OHD6" s="185"/>
      <c r="OHE6" s="185"/>
      <c r="OHF6" s="185"/>
      <c r="OHG6" s="185"/>
      <c r="OHH6" s="185"/>
      <c r="OHI6" s="185"/>
      <c r="OHJ6" s="185"/>
      <c r="OHK6" s="185"/>
      <c r="OHL6" s="185"/>
      <c r="OHM6" s="185"/>
      <c r="OHN6" s="185"/>
      <c r="OHO6" s="185"/>
      <c r="OHP6" s="185"/>
      <c r="OHQ6" s="185"/>
      <c r="OHR6" s="185"/>
      <c r="OHS6" s="185"/>
      <c r="OHT6" s="185"/>
      <c r="OHU6" s="185"/>
      <c r="OHV6" s="185"/>
      <c r="OHW6" s="185"/>
      <c r="OHX6" s="185"/>
      <c r="OHY6" s="185"/>
      <c r="OHZ6" s="185"/>
      <c r="OIA6" s="185"/>
      <c r="OIB6" s="185"/>
      <c r="OIC6" s="185"/>
      <c r="OID6" s="185"/>
      <c r="OIE6" s="185"/>
      <c r="OIF6" s="185"/>
      <c r="OIG6" s="185"/>
      <c r="OIH6" s="185"/>
      <c r="OII6" s="185"/>
      <c r="OIJ6" s="185"/>
      <c r="OIK6" s="185"/>
      <c r="OIL6" s="185"/>
      <c r="OIM6" s="185"/>
      <c r="OIN6" s="185"/>
      <c r="OIO6" s="185"/>
      <c r="OIP6" s="185"/>
      <c r="OIQ6" s="185"/>
      <c r="OIR6" s="185"/>
      <c r="OIS6" s="185"/>
      <c r="OIT6" s="185"/>
      <c r="OIU6" s="185"/>
      <c r="OIV6" s="185"/>
      <c r="OIW6" s="185"/>
      <c r="OIX6" s="185"/>
      <c r="OIY6" s="185"/>
      <c r="OIZ6" s="185"/>
      <c r="OJA6" s="185"/>
      <c r="OJB6" s="185"/>
      <c r="OJC6" s="185"/>
      <c r="OJD6" s="185"/>
      <c r="OJE6" s="185"/>
      <c r="OJF6" s="185"/>
      <c r="OJG6" s="185"/>
      <c r="OJH6" s="185"/>
      <c r="OJI6" s="185"/>
      <c r="OJJ6" s="185"/>
      <c r="OJK6" s="185"/>
      <c r="OJL6" s="185"/>
      <c r="OJM6" s="185"/>
      <c r="OJN6" s="185"/>
      <c r="OJO6" s="185"/>
      <c r="OJP6" s="185"/>
      <c r="OJQ6" s="185"/>
      <c r="OJR6" s="185"/>
      <c r="OJS6" s="185"/>
      <c r="OJT6" s="185"/>
      <c r="OJU6" s="185"/>
      <c r="OJV6" s="185"/>
      <c r="OJW6" s="185"/>
      <c r="OJX6" s="185"/>
      <c r="OJY6" s="185"/>
      <c r="OJZ6" s="185"/>
      <c r="OKA6" s="185"/>
      <c r="OKB6" s="185"/>
      <c r="OKC6" s="185"/>
      <c r="OKD6" s="185"/>
      <c r="OKE6" s="185"/>
      <c r="OKF6" s="185"/>
      <c r="OKG6" s="185"/>
      <c r="OKH6" s="185"/>
      <c r="OKI6" s="185"/>
      <c r="OKJ6" s="185"/>
      <c r="OKK6" s="185"/>
      <c r="OKL6" s="185"/>
      <c r="OKM6" s="185"/>
      <c r="OKN6" s="185"/>
      <c r="OKO6" s="185"/>
      <c r="OKP6" s="185"/>
      <c r="OKQ6" s="185"/>
      <c r="OKR6" s="185"/>
      <c r="OKS6" s="185"/>
      <c r="OKT6" s="185"/>
      <c r="OKU6" s="185"/>
      <c r="OKV6" s="185"/>
      <c r="OKW6" s="185"/>
      <c r="OKX6" s="185"/>
      <c r="OKY6" s="185"/>
      <c r="OKZ6" s="185"/>
      <c r="OLA6" s="185"/>
      <c r="OLB6" s="185"/>
      <c r="OLC6" s="185"/>
      <c r="OLD6" s="185"/>
      <c r="OLE6" s="185"/>
      <c r="OLF6" s="185"/>
      <c r="OLG6" s="185"/>
      <c r="OLH6" s="185"/>
      <c r="OLI6" s="185"/>
      <c r="OLJ6" s="185"/>
      <c r="OLK6" s="185"/>
      <c r="OLL6" s="185"/>
      <c r="OLM6" s="185"/>
      <c r="OLN6" s="185"/>
      <c r="OLO6" s="185"/>
      <c r="OLP6" s="185"/>
      <c r="OLQ6" s="185"/>
      <c r="OLR6" s="185"/>
      <c r="OLS6" s="185"/>
      <c r="OLT6" s="185"/>
      <c r="OLU6" s="185"/>
      <c r="OLV6" s="185"/>
      <c r="OLW6" s="185"/>
      <c r="OLX6" s="185"/>
      <c r="OLY6" s="185"/>
      <c r="OLZ6" s="185"/>
      <c r="OMA6" s="185"/>
      <c r="OMB6" s="185"/>
      <c r="OMC6" s="185"/>
      <c r="OMD6" s="185"/>
      <c r="OME6" s="185"/>
      <c r="OMF6" s="185"/>
      <c r="OMG6" s="185"/>
      <c r="OMH6" s="185"/>
      <c r="OMI6" s="185"/>
      <c r="OMJ6" s="185"/>
      <c r="OMK6" s="185"/>
      <c r="OML6" s="185"/>
      <c r="OMM6" s="185"/>
      <c r="OMN6" s="185"/>
      <c r="OMO6" s="185"/>
      <c r="OMP6" s="185"/>
      <c r="OMQ6" s="185"/>
      <c r="OMR6" s="185"/>
      <c r="OMS6" s="185"/>
      <c r="OMT6" s="185"/>
      <c r="OMU6" s="185"/>
      <c r="OMV6" s="185"/>
      <c r="OMW6" s="185"/>
      <c r="OMX6" s="185"/>
      <c r="OMY6" s="185"/>
      <c r="OMZ6" s="185"/>
      <c r="ONA6" s="185"/>
      <c r="ONB6" s="185"/>
      <c r="ONC6" s="185"/>
      <c r="OND6" s="185"/>
      <c r="ONE6" s="185"/>
      <c r="ONF6" s="185"/>
      <c r="ONG6" s="185"/>
      <c r="ONH6" s="185"/>
      <c r="ONI6" s="185"/>
      <c r="ONJ6" s="185"/>
      <c r="ONK6" s="185"/>
      <c r="ONL6" s="185"/>
      <c r="ONM6" s="185"/>
      <c r="ONN6" s="185"/>
      <c r="ONO6" s="185"/>
      <c r="ONP6" s="185"/>
      <c r="ONQ6" s="185"/>
      <c r="ONR6" s="185"/>
      <c r="ONS6" s="185"/>
      <c r="ONT6" s="185"/>
      <c r="ONU6" s="185"/>
      <c r="ONV6" s="185"/>
      <c r="ONW6" s="185"/>
      <c r="ONX6" s="185"/>
      <c r="ONY6" s="185"/>
      <c r="ONZ6" s="185"/>
      <c r="OOA6" s="185"/>
      <c r="OOB6" s="185"/>
      <c r="OOC6" s="185"/>
      <c r="OOD6" s="185"/>
      <c r="OOE6" s="185"/>
      <c r="OOF6" s="185"/>
      <c r="OOG6" s="185"/>
      <c r="OOH6" s="185"/>
      <c r="OOI6" s="185"/>
      <c r="OOJ6" s="185"/>
      <c r="OOK6" s="185"/>
      <c r="OOL6" s="185"/>
      <c r="OOM6" s="185"/>
      <c r="OON6" s="185"/>
      <c r="OOO6" s="185"/>
      <c r="OOP6" s="185"/>
      <c r="OOQ6" s="185"/>
      <c r="OOR6" s="185"/>
      <c r="OOS6" s="185"/>
      <c r="OOT6" s="185"/>
      <c r="OOU6" s="185"/>
      <c r="OOV6" s="185"/>
      <c r="OOW6" s="185"/>
      <c r="OOX6" s="185"/>
      <c r="OOY6" s="185"/>
      <c r="OOZ6" s="185"/>
      <c r="OPA6" s="185"/>
      <c r="OPB6" s="185"/>
      <c r="OPC6" s="185"/>
      <c r="OPD6" s="185"/>
      <c r="OPE6" s="185"/>
      <c r="OPF6" s="185"/>
      <c r="OPG6" s="185"/>
      <c r="OPH6" s="185"/>
      <c r="OPI6" s="185"/>
      <c r="OPJ6" s="185"/>
      <c r="OPK6" s="185"/>
      <c r="OPL6" s="185"/>
      <c r="OPM6" s="185"/>
      <c r="OPN6" s="185"/>
      <c r="OPO6" s="185"/>
      <c r="OPP6" s="185"/>
      <c r="OPQ6" s="185"/>
      <c r="OPR6" s="185"/>
      <c r="OPS6" s="185"/>
      <c r="OPT6" s="185"/>
      <c r="OPU6" s="185"/>
      <c r="OPV6" s="185"/>
      <c r="OPW6" s="185"/>
      <c r="OPX6" s="185"/>
      <c r="OPY6" s="185"/>
      <c r="OPZ6" s="185"/>
      <c r="OQA6" s="185"/>
      <c r="OQB6" s="185"/>
      <c r="OQC6" s="185"/>
      <c r="OQD6" s="185"/>
      <c r="OQE6" s="185"/>
      <c r="OQF6" s="185"/>
      <c r="OQG6" s="185"/>
      <c r="OQH6" s="185"/>
      <c r="OQI6" s="185"/>
      <c r="OQJ6" s="185"/>
      <c r="OQK6" s="185"/>
      <c r="OQL6" s="185"/>
      <c r="OQM6" s="185"/>
      <c r="OQN6" s="185"/>
      <c r="OQO6" s="185"/>
      <c r="OQP6" s="185"/>
      <c r="OQQ6" s="185"/>
      <c r="OQR6" s="185"/>
      <c r="OQS6" s="185"/>
      <c r="OQT6" s="185"/>
      <c r="OQU6" s="185"/>
      <c r="OQV6" s="185"/>
      <c r="OQW6" s="185"/>
      <c r="OQX6" s="185"/>
      <c r="OQY6" s="185"/>
      <c r="OQZ6" s="185"/>
      <c r="ORA6" s="185"/>
      <c r="ORB6" s="185"/>
      <c r="ORC6" s="185"/>
      <c r="ORD6" s="185"/>
      <c r="ORE6" s="185"/>
      <c r="ORF6" s="185"/>
      <c r="ORG6" s="185"/>
      <c r="ORH6" s="185"/>
      <c r="ORI6" s="185"/>
      <c r="ORJ6" s="185"/>
      <c r="ORK6" s="185"/>
      <c r="ORL6" s="185"/>
      <c r="ORM6" s="185"/>
      <c r="ORN6" s="185"/>
      <c r="ORO6" s="185"/>
      <c r="ORP6" s="185"/>
      <c r="ORQ6" s="185"/>
      <c r="ORR6" s="185"/>
      <c r="ORS6" s="185"/>
      <c r="ORT6" s="185"/>
      <c r="ORU6" s="185"/>
      <c r="ORV6" s="185"/>
      <c r="ORW6" s="185"/>
      <c r="ORX6" s="185"/>
      <c r="ORY6" s="185"/>
      <c r="ORZ6" s="185"/>
      <c r="OSA6" s="185"/>
      <c r="OSB6" s="185"/>
      <c r="OSC6" s="185"/>
      <c r="OSD6" s="185"/>
      <c r="OSE6" s="185"/>
      <c r="OSF6" s="185"/>
      <c r="OSG6" s="185"/>
      <c r="OSH6" s="185"/>
      <c r="OSI6" s="185"/>
      <c r="OSJ6" s="185"/>
      <c r="OSK6" s="185"/>
      <c r="OSL6" s="185"/>
      <c r="OSM6" s="185"/>
      <c r="OSN6" s="185"/>
      <c r="OSO6" s="185"/>
      <c r="OSP6" s="185"/>
      <c r="OSQ6" s="185"/>
      <c r="OSR6" s="185"/>
      <c r="OSS6" s="185"/>
      <c r="OST6" s="185"/>
      <c r="OSU6" s="185"/>
      <c r="OSV6" s="185"/>
      <c r="OSW6" s="185"/>
      <c r="OSX6" s="185"/>
      <c r="OSY6" s="185"/>
      <c r="OSZ6" s="185"/>
      <c r="OTA6" s="185"/>
      <c r="OTB6" s="185"/>
      <c r="OTC6" s="185"/>
      <c r="OTD6" s="185"/>
      <c r="OTE6" s="185"/>
      <c r="OTF6" s="185"/>
      <c r="OTG6" s="185"/>
      <c r="OTH6" s="185"/>
      <c r="OTI6" s="185"/>
      <c r="OTJ6" s="185"/>
      <c r="OTK6" s="185"/>
      <c r="OTL6" s="185"/>
      <c r="OTM6" s="185"/>
      <c r="OTN6" s="185"/>
      <c r="OTO6" s="185"/>
      <c r="OTP6" s="185"/>
      <c r="OTQ6" s="185"/>
      <c r="OTR6" s="185"/>
      <c r="OTS6" s="185"/>
      <c r="OTT6" s="185"/>
      <c r="OTU6" s="185"/>
      <c r="OTV6" s="185"/>
      <c r="OTW6" s="185"/>
      <c r="OTX6" s="185"/>
      <c r="OTY6" s="185"/>
      <c r="OTZ6" s="185"/>
      <c r="OUA6" s="185"/>
      <c r="OUB6" s="185"/>
      <c r="OUC6" s="185"/>
      <c r="OUD6" s="185"/>
      <c r="OUE6" s="185"/>
      <c r="OUF6" s="185"/>
      <c r="OUG6" s="185"/>
      <c r="OUH6" s="185"/>
      <c r="OUI6" s="185"/>
      <c r="OUJ6" s="185"/>
      <c r="OUK6" s="185"/>
      <c r="OUL6" s="185"/>
      <c r="OUM6" s="185"/>
      <c r="OUN6" s="185"/>
      <c r="OUO6" s="185"/>
      <c r="OUP6" s="185"/>
      <c r="OUQ6" s="185"/>
      <c r="OUR6" s="185"/>
      <c r="OUS6" s="185"/>
      <c r="OUT6" s="185"/>
      <c r="OUU6" s="185"/>
      <c r="OUV6" s="185"/>
      <c r="OUW6" s="185"/>
      <c r="OUX6" s="185"/>
      <c r="OUY6" s="185"/>
      <c r="OUZ6" s="185"/>
      <c r="OVA6" s="185"/>
      <c r="OVB6" s="185"/>
      <c r="OVC6" s="185"/>
      <c r="OVD6" s="185"/>
      <c r="OVE6" s="185"/>
      <c r="OVF6" s="185"/>
      <c r="OVG6" s="185"/>
      <c r="OVH6" s="185"/>
      <c r="OVI6" s="185"/>
      <c r="OVJ6" s="185"/>
      <c r="OVK6" s="185"/>
      <c r="OVL6" s="185"/>
      <c r="OVM6" s="185"/>
      <c r="OVN6" s="185"/>
      <c r="OVO6" s="185"/>
      <c r="OVP6" s="185"/>
      <c r="OVQ6" s="185"/>
      <c r="OVR6" s="185"/>
      <c r="OVS6" s="185"/>
      <c r="OVT6" s="185"/>
      <c r="OVU6" s="185"/>
      <c r="OVV6" s="185"/>
      <c r="OVW6" s="185"/>
      <c r="OVX6" s="185"/>
      <c r="OVY6" s="185"/>
      <c r="OVZ6" s="185"/>
      <c r="OWA6" s="185"/>
      <c r="OWB6" s="185"/>
      <c r="OWC6" s="185"/>
      <c r="OWD6" s="185"/>
      <c r="OWE6" s="185"/>
      <c r="OWF6" s="185"/>
      <c r="OWG6" s="185"/>
      <c r="OWH6" s="185"/>
      <c r="OWI6" s="185"/>
      <c r="OWJ6" s="185"/>
      <c r="OWK6" s="185"/>
      <c r="OWL6" s="185"/>
      <c r="OWM6" s="185"/>
      <c r="OWN6" s="185"/>
      <c r="OWO6" s="185"/>
      <c r="OWP6" s="185"/>
      <c r="OWQ6" s="185"/>
      <c r="OWR6" s="185"/>
      <c r="OWS6" s="185"/>
      <c r="OWT6" s="185"/>
      <c r="OWU6" s="185"/>
      <c r="OWV6" s="185"/>
      <c r="OWW6" s="185"/>
      <c r="OWX6" s="185"/>
      <c r="OWY6" s="185"/>
      <c r="OWZ6" s="185"/>
      <c r="OXA6" s="185"/>
      <c r="OXB6" s="185"/>
      <c r="OXC6" s="185"/>
      <c r="OXD6" s="185"/>
      <c r="OXE6" s="185"/>
      <c r="OXF6" s="185"/>
      <c r="OXG6" s="185"/>
      <c r="OXH6" s="185"/>
      <c r="OXI6" s="185"/>
      <c r="OXJ6" s="185"/>
      <c r="OXK6" s="185"/>
      <c r="OXL6" s="185"/>
      <c r="OXM6" s="185"/>
      <c r="OXN6" s="185"/>
      <c r="OXO6" s="185"/>
      <c r="OXP6" s="185"/>
      <c r="OXQ6" s="185"/>
      <c r="OXR6" s="185"/>
      <c r="OXS6" s="185"/>
      <c r="OXT6" s="185"/>
      <c r="OXU6" s="185"/>
      <c r="OXV6" s="185"/>
      <c r="OXW6" s="185"/>
      <c r="OXX6" s="185"/>
      <c r="OXY6" s="185"/>
      <c r="OXZ6" s="185"/>
      <c r="OYA6" s="185"/>
      <c r="OYB6" s="185"/>
      <c r="OYC6" s="185"/>
      <c r="OYD6" s="185"/>
      <c r="OYE6" s="185"/>
      <c r="OYF6" s="185"/>
      <c r="OYG6" s="185"/>
      <c r="OYH6" s="185"/>
      <c r="OYI6" s="185"/>
      <c r="OYJ6" s="185"/>
      <c r="OYK6" s="185"/>
      <c r="OYL6" s="185"/>
      <c r="OYM6" s="185"/>
      <c r="OYN6" s="185"/>
      <c r="OYO6" s="185"/>
      <c r="OYP6" s="185"/>
      <c r="OYQ6" s="185"/>
      <c r="OYR6" s="185"/>
      <c r="OYS6" s="185"/>
      <c r="OYT6" s="185"/>
      <c r="OYU6" s="185"/>
      <c r="OYV6" s="185"/>
      <c r="OYW6" s="185"/>
      <c r="OYX6" s="185"/>
      <c r="OYY6" s="185"/>
      <c r="OYZ6" s="185"/>
      <c r="OZA6" s="185"/>
      <c r="OZB6" s="185"/>
      <c r="OZC6" s="185"/>
      <c r="OZD6" s="185"/>
      <c r="OZE6" s="185"/>
      <c r="OZF6" s="185"/>
      <c r="OZG6" s="185"/>
      <c r="OZH6" s="185"/>
      <c r="OZI6" s="185"/>
      <c r="OZJ6" s="185"/>
      <c r="OZK6" s="185"/>
      <c r="OZL6" s="185"/>
      <c r="OZM6" s="185"/>
      <c r="OZN6" s="185"/>
      <c r="OZO6" s="185"/>
      <c r="OZP6" s="185"/>
      <c r="OZQ6" s="185"/>
      <c r="OZR6" s="185"/>
      <c r="OZS6" s="185"/>
      <c r="OZT6" s="185"/>
      <c r="OZU6" s="185"/>
      <c r="OZV6" s="185"/>
      <c r="OZW6" s="185"/>
      <c r="OZX6" s="185"/>
      <c r="OZY6" s="185"/>
      <c r="OZZ6" s="185"/>
      <c r="PAA6" s="185"/>
      <c r="PAB6" s="185"/>
      <c r="PAC6" s="185"/>
      <c r="PAD6" s="185"/>
      <c r="PAE6" s="185"/>
      <c r="PAF6" s="185"/>
      <c r="PAG6" s="185"/>
      <c r="PAH6" s="185"/>
      <c r="PAI6" s="185"/>
      <c r="PAJ6" s="185"/>
      <c r="PAK6" s="185"/>
      <c r="PAL6" s="185"/>
      <c r="PAM6" s="185"/>
      <c r="PAN6" s="185"/>
      <c r="PAO6" s="185"/>
      <c r="PAP6" s="185"/>
      <c r="PAQ6" s="185"/>
      <c r="PAR6" s="185"/>
      <c r="PAS6" s="185"/>
      <c r="PAT6" s="185"/>
      <c r="PAU6" s="185"/>
      <c r="PAV6" s="185"/>
      <c r="PAW6" s="185"/>
      <c r="PAX6" s="185"/>
      <c r="PAY6" s="185"/>
      <c r="PAZ6" s="185"/>
      <c r="PBA6" s="185"/>
      <c r="PBB6" s="185"/>
      <c r="PBC6" s="185"/>
      <c r="PBD6" s="185"/>
      <c r="PBE6" s="185"/>
      <c r="PBF6" s="185"/>
      <c r="PBG6" s="185"/>
      <c r="PBH6" s="185"/>
      <c r="PBI6" s="185"/>
      <c r="PBJ6" s="185"/>
      <c r="PBK6" s="185"/>
      <c r="PBL6" s="185"/>
      <c r="PBM6" s="185"/>
      <c r="PBN6" s="185"/>
      <c r="PBO6" s="185"/>
      <c r="PBP6" s="185"/>
      <c r="PBQ6" s="185"/>
      <c r="PBR6" s="185"/>
      <c r="PBS6" s="185"/>
      <c r="PBT6" s="185"/>
      <c r="PBU6" s="185"/>
      <c r="PBV6" s="185"/>
      <c r="PBW6" s="185"/>
      <c r="PBX6" s="185"/>
      <c r="PBY6" s="185"/>
      <c r="PBZ6" s="185"/>
      <c r="PCA6" s="185"/>
      <c r="PCB6" s="185"/>
      <c r="PCC6" s="185"/>
      <c r="PCD6" s="185"/>
      <c r="PCE6" s="185"/>
      <c r="PCF6" s="185"/>
      <c r="PCG6" s="185"/>
      <c r="PCH6" s="185"/>
      <c r="PCI6" s="185"/>
      <c r="PCJ6" s="185"/>
      <c r="PCK6" s="185"/>
      <c r="PCL6" s="185"/>
      <c r="PCM6" s="185"/>
      <c r="PCN6" s="185"/>
      <c r="PCO6" s="185"/>
      <c r="PCP6" s="185"/>
      <c r="PCQ6" s="185"/>
      <c r="PCR6" s="185"/>
      <c r="PCS6" s="185"/>
      <c r="PCT6" s="185"/>
      <c r="PCU6" s="185"/>
      <c r="PCV6" s="185"/>
      <c r="PCW6" s="185"/>
      <c r="PCX6" s="185"/>
      <c r="PCY6" s="185"/>
      <c r="PCZ6" s="185"/>
      <c r="PDA6" s="185"/>
      <c r="PDB6" s="185"/>
      <c r="PDC6" s="185"/>
      <c r="PDD6" s="185"/>
      <c r="PDE6" s="185"/>
      <c r="PDF6" s="185"/>
      <c r="PDG6" s="185"/>
      <c r="PDH6" s="185"/>
      <c r="PDI6" s="185"/>
      <c r="PDJ6" s="185"/>
      <c r="PDK6" s="185"/>
      <c r="PDL6" s="185"/>
      <c r="PDM6" s="185"/>
      <c r="PDN6" s="185"/>
      <c r="PDO6" s="185"/>
      <c r="PDP6" s="185"/>
      <c r="PDQ6" s="185"/>
      <c r="PDR6" s="185"/>
      <c r="PDS6" s="185"/>
      <c r="PDT6" s="185"/>
      <c r="PDU6" s="185"/>
      <c r="PDV6" s="185"/>
      <c r="PDW6" s="185"/>
      <c r="PDX6" s="185"/>
      <c r="PDY6" s="185"/>
      <c r="PDZ6" s="185"/>
      <c r="PEA6" s="185"/>
      <c r="PEB6" s="185"/>
      <c r="PEC6" s="185"/>
      <c r="PED6" s="185"/>
      <c r="PEE6" s="185"/>
      <c r="PEF6" s="185"/>
      <c r="PEG6" s="185"/>
      <c r="PEH6" s="185"/>
      <c r="PEI6" s="185"/>
      <c r="PEJ6" s="185"/>
      <c r="PEK6" s="185"/>
      <c r="PEL6" s="185"/>
      <c r="PEM6" s="185"/>
      <c r="PEN6" s="185"/>
      <c r="PEO6" s="185"/>
      <c r="PEP6" s="185"/>
      <c r="PEQ6" s="185"/>
      <c r="PER6" s="185"/>
      <c r="PES6" s="185"/>
      <c r="PET6" s="185"/>
      <c r="PEU6" s="185"/>
      <c r="PEV6" s="185"/>
      <c r="PEW6" s="185"/>
      <c r="PEX6" s="185"/>
      <c r="PEY6" s="185"/>
      <c r="PEZ6" s="185"/>
      <c r="PFA6" s="185"/>
      <c r="PFB6" s="185"/>
      <c r="PFC6" s="185"/>
      <c r="PFD6" s="185"/>
      <c r="PFE6" s="185"/>
      <c r="PFF6" s="185"/>
      <c r="PFG6" s="185"/>
      <c r="PFH6" s="185"/>
      <c r="PFI6" s="185"/>
      <c r="PFJ6" s="185"/>
      <c r="PFK6" s="185"/>
      <c r="PFL6" s="185"/>
      <c r="PFM6" s="185"/>
      <c r="PFN6" s="185"/>
      <c r="PFO6" s="185"/>
      <c r="PFP6" s="185"/>
      <c r="PFQ6" s="185"/>
      <c r="PFR6" s="185"/>
      <c r="PFS6" s="185"/>
      <c r="PFT6" s="185"/>
      <c r="PFU6" s="185"/>
      <c r="PFV6" s="185"/>
      <c r="PFW6" s="185"/>
      <c r="PFX6" s="185"/>
      <c r="PFY6" s="185"/>
      <c r="PFZ6" s="185"/>
      <c r="PGA6" s="185"/>
      <c r="PGB6" s="185"/>
      <c r="PGC6" s="185"/>
      <c r="PGD6" s="185"/>
      <c r="PGE6" s="185"/>
      <c r="PGF6" s="185"/>
      <c r="PGG6" s="185"/>
      <c r="PGH6" s="185"/>
      <c r="PGI6" s="185"/>
      <c r="PGJ6" s="185"/>
      <c r="PGK6" s="185"/>
      <c r="PGL6" s="185"/>
      <c r="PGM6" s="185"/>
      <c r="PGN6" s="185"/>
      <c r="PGO6" s="185"/>
      <c r="PGP6" s="185"/>
      <c r="PGQ6" s="185"/>
      <c r="PGR6" s="185"/>
      <c r="PGS6" s="185"/>
      <c r="PGT6" s="185"/>
      <c r="PGU6" s="185"/>
      <c r="PGV6" s="185"/>
      <c r="PGW6" s="185"/>
      <c r="PGX6" s="185"/>
      <c r="PGY6" s="185"/>
      <c r="PGZ6" s="185"/>
      <c r="PHA6" s="185"/>
      <c r="PHB6" s="185"/>
      <c r="PHC6" s="185"/>
      <c r="PHD6" s="185"/>
      <c r="PHE6" s="185"/>
      <c r="PHF6" s="185"/>
      <c r="PHG6" s="185"/>
      <c r="PHH6" s="185"/>
      <c r="PHI6" s="185"/>
      <c r="PHJ6" s="185"/>
      <c r="PHK6" s="185"/>
      <c r="PHL6" s="185"/>
      <c r="PHM6" s="185"/>
      <c r="PHN6" s="185"/>
      <c r="PHO6" s="185"/>
      <c r="PHP6" s="185"/>
      <c r="PHQ6" s="185"/>
      <c r="PHR6" s="185"/>
      <c r="PHS6" s="185"/>
      <c r="PHT6" s="185"/>
      <c r="PHU6" s="185"/>
      <c r="PHV6" s="185"/>
      <c r="PHW6" s="185"/>
      <c r="PHX6" s="185"/>
      <c r="PHY6" s="185"/>
      <c r="PHZ6" s="185"/>
      <c r="PIA6" s="185"/>
      <c r="PIB6" s="185"/>
      <c r="PIC6" s="185"/>
      <c r="PID6" s="185"/>
      <c r="PIE6" s="185"/>
      <c r="PIF6" s="185"/>
      <c r="PIG6" s="185"/>
      <c r="PIH6" s="185"/>
      <c r="PII6" s="185"/>
      <c r="PIJ6" s="185"/>
      <c r="PIK6" s="185"/>
      <c r="PIL6" s="185"/>
      <c r="PIM6" s="185"/>
      <c r="PIN6" s="185"/>
      <c r="PIO6" s="185"/>
      <c r="PIP6" s="185"/>
      <c r="PIQ6" s="185"/>
      <c r="PIR6" s="185"/>
      <c r="PIS6" s="185"/>
      <c r="PIT6" s="185"/>
      <c r="PIU6" s="185"/>
      <c r="PIV6" s="185"/>
      <c r="PIW6" s="185"/>
      <c r="PIX6" s="185"/>
      <c r="PIY6" s="185"/>
      <c r="PIZ6" s="185"/>
      <c r="PJA6" s="185"/>
      <c r="PJB6" s="185"/>
      <c r="PJC6" s="185"/>
      <c r="PJD6" s="185"/>
      <c r="PJE6" s="185"/>
      <c r="PJF6" s="185"/>
      <c r="PJG6" s="185"/>
      <c r="PJH6" s="185"/>
      <c r="PJI6" s="185"/>
      <c r="PJJ6" s="185"/>
      <c r="PJK6" s="185"/>
      <c r="PJL6" s="185"/>
      <c r="PJM6" s="185"/>
      <c r="PJN6" s="185"/>
      <c r="PJO6" s="185"/>
      <c r="PJP6" s="185"/>
      <c r="PJQ6" s="185"/>
      <c r="PJR6" s="185"/>
      <c r="PJS6" s="185"/>
      <c r="PJT6" s="185"/>
      <c r="PJU6" s="185"/>
      <c r="PJV6" s="185"/>
      <c r="PJW6" s="185"/>
      <c r="PJX6" s="185"/>
      <c r="PJY6" s="185"/>
      <c r="PJZ6" s="185"/>
      <c r="PKA6" s="185"/>
      <c r="PKB6" s="185"/>
      <c r="PKC6" s="185"/>
      <c r="PKD6" s="185"/>
      <c r="PKE6" s="185"/>
      <c r="PKF6" s="185"/>
      <c r="PKG6" s="185"/>
      <c r="PKH6" s="185"/>
      <c r="PKI6" s="185"/>
      <c r="PKJ6" s="185"/>
      <c r="PKK6" s="185"/>
      <c r="PKL6" s="185"/>
      <c r="PKM6" s="185"/>
      <c r="PKN6" s="185"/>
      <c r="PKO6" s="185"/>
      <c r="PKP6" s="185"/>
      <c r="PKQ6" s="185"/>
      <c r="PKR6" s="185"/>
      <c r="PKS6" s="185"/>
      <c r="PKT6" s="185"/>
      <c r="PKU6" s="185"/>
      <c r="PKV6" s="185"/>
      <c r="PKW6" s="185"/>
      <c r="PKX6" s="185"/>
      <c r="PKY6" s="185"/>
      <c r="PKZ6" s="185"/>
      <c r="PLA6" s="185"/>
      <c r="PLB6" s="185"/>
      <c r="PLC6" s="185"/>
      <c r="PLD6" s="185"/>
      <c r="PLE6" s="185"/>
      <c r="PLF6" s="185"/>
      <c r="PLG6" s="185"/>
      <c r="PLH6" s="185"/>
      <c r="PLI6" s="185"/>
      <c r="PLJ6" s="185"/>
      <c r="PLK6" s="185"/>
      <c r="PLL6" s="185"/>
      <c r="PLM6" s="185"/>
      <c r="PLN6" s="185"/>
      <c r="PLO6" s="185"/>
      <c r="PLP6" s="185"/>
      <c r="PLQ6" s="185"/>
      <c r="PLR6" s="185"/>
      <c r="PLS6" s="185"/>
      <c r="PLT6" s="185"/>
      <c r="PLU6" s="185"/>
      <c r="PLV6" s="185"/>
      <c r="PLW6" s="185"/>
      <c r="PLX6" s="185"/>
      <c r="PLY6" s="185"/>
      <c r="PLZ6" s="185"/>
      <c r="PMA6" s="185"/>
      <c r="PMB6" s="185"/>
      <c r="PMC6" s="185"/>
      <c r="PMD6" s="185"/>
      <c r="PME6" s="185"/>
      <c r="PMF6" s="185"/>
      <c r="PMG6" s="185"/>
      <c r="PMH6" s="185"/>
      <c r="PMI6" s="185"/>
      <c r="PMJ6" s="185"/>
      <c r="PMK6" s="185"/>
      <c r="PML6" s="185"/>
      <c r="PMM6" s="185"/>
      <c r="PMN6" s="185"/>
      <c r="PMO6" s="185"/>
      <c r="PMP6" s="185"/>
      <c r="PMQ6" s="185"/>
      <c r="PMR6" s="185"/>
      <c r="PMS6" s="185"/>
      <c r="PMT6" s="185"/>
      <c r="PMU6" s="185"/>
      <c r="PMV6" s="185"/>
      <c r="PMW6" s="185"/>
      <c r="PMX6" s="185"/>
      <c r="PMY6" s="185"/>
      <c r="PMZ6" s="185"/>
      <c r="PNA6" s="185"/>
      <c r="PNB6" s="185"/>
      <c r="PNC6" s="185"/>
      <c r="PND6" s="185"/>
      <c r="PNE6" s="185"/>
      <c r="PNF6" s="185"/>
      <c r="PNG6" s="185"/>
      <c r="PNH6" s="185"/>
      <c r="PNI6" s="185"/>
      <c r="PNJ6" s="185"/>
      <c r="PNK6" s="185"/>
      <c r="PNL6" s="185"/>
      <c r="PNM6" s="185"/>
      <c r="PNN6" s="185"/>
      <c r="PNO6" s="185"/>
      <c r="PNP6" s="185"/>
      <c r="PNQ6" s="185"/>
      <c r="PNR6" s="185"/>
      <c r="PNS6" s="185"/>
      <c r="PNT6" s="185"/>
      <c r="PNU6" s="185"/>
      <c r="PNV6" s="185"/>
      <c r="PNW6" s="185"/>
      <c r="PNX6" s="185"/>
      <c r="PNY6" s="185"/>
      <c r="PNZ6" s="185"/>
      <c r="POA6" s="185"/>
      <c r="POB6" s="185"/>
      <c r="POC6" s="185"/>
      <c r="POD6" s="185"/>
      <c r="POE6" s="185"/>
      <c r="POF6" s="185"/>
      <c r="POG6" s="185"/>
      <c r="POH6" s="185"/>
      <c r="POI6" s="185"/>
      <c r="POJ6" s="185"/>
      <c r="POK6" s="185"/>
      <c r="POL6" s="185"/>
      <c r="POM6" s="185"/>
      <c r="PON6" s="185"/>
      <c r="POO6" s="185"/>
      <c r="POP6" s="185"/>
      <c r="POQ6" s="185"/>
      <c r="POR6" s="185"/>
      <c r="POS6" s="185"/>
      <c r="POT6" s="185"/>
      <c r="POU6" s="185"/>
      <c r="POV6" s="185"/>
      <c r="POW6" s="185"/>
      <c r="POX6" s="185"/>
      <c r="POY6" s="185"/>
      <c r="POZ6" s="185"/>
      <c r="PPA6" s="185"/>
      <c r="PPB6" s="185"/>
      <c r="PPC6" s="185"/>
      <c r="PPD6" s="185"/>
      <c r="PPE6" s="185"/>
      <c r="PPF6" s="185"/>
      <c r="PPG6" s="185"/>
      <c r="PPH6" s="185"/>
      <c r="PPI6" s="185"/>
      <c r="PPJ6" s="185"/>
      <c r="PPK6" s="185"/>
      <c r="PPL6" s="185"/>
      <c r="PPM6" s="185"/>
      <c r="PPN6" s="185"/>
      <c r="PPO6" s="185"/>
      <c r="PPP6" s="185"/>
      <c r="PPQ6" s="185"/>
      <c r="PPR6" s="185"/>
      <c r="PPS6" s="185"/>
      <c r="PPT6" s="185"/>
      <c r="PPU6" s="185"/>
      <c r="PPV6" s="185"/>
      <c r="PPW6" s="185"/>
      <c r="PPX6" s="185"/>
      <c r="PPY6" s="185"/>
      <c r="PPZ6" s="185"/>
      <c r="PQA6" s="185"/>
      <c r="PQB6" s="185"/>
      <c r="PQC6" s="185"/>
      <c r="PQD6" s="185"/>
      <c r="PQE6" s="185"/>
      <c r="PQF6" s="185"/>
      <c r="PQG6" s="185"/>
      <c r="PQH6" s="185"/>
      <c r="PQI6" s="185"/>
      <c r="PQJ6" s="185"/>
      <c r="PQK6" s="185"/>
      <c r="PQL6" s="185"/>
      <c r="PQM6" s="185"/>
      <c r="PQN6" s="185"/>
      <c r="PQO6" s="185"/>
      <c r="PQP6" s="185"/>
      <c r="PQQ6" s="185"/>
      <c r="PQR6" s="185"/>
      <c r="PQS6" s="185"/>
      <c r="PQT6" s="185"/>
      <c r="PQU6" s="185"/>
      <c r="PQV6" s="185"/>
      <c r="PQW6" s="185"/>
      <c r="PQX6" s="185"/>
      <c r="PQY6" s="185"/>
      <c r="PQZ6" s="185"/>
      <c r="PRA6" s="185"/>
      <c r="PRB6" s="185"/>
      <c r="PRC6" s="185"/>
      <c r="PRD6" s="185"/>
      <c r="PRE6" s="185"/>
      <c r="PRF6" s="185"/>
      <c r="PRG6" s="185"/>
      <c r="PRH6" s="185"/>
      <c r="PRI6" s="185"/>
      <c r="PRJ6" s="185"/>
      <c r="PRK6" s="185"/>
      <c r="PRL6" s="185"/>
      <c r="PRM6" s="185"/>
      <c r="PRN6" s="185"/>
      <c r="PRO6" s="185"/>
      <c r="PRP6" s="185"/>
      <c r="PRQ6" s="185"/>
      <c r="PRR6" s="185"/>
      <c r="PRS6" s="185"/>
      <c r="PRT6" s="185"/>
      <c r="PRU6" s="185"/>
      <c r="PRV6" s="185"/>
      <c r="PRW6" s="185"/>
      <c r="PRX6" s="185"/>
      <c r="PRY6" s="185"/>
      <c r="PRZ6" s="185"/>
      <c r="PSA6" s="185"/>
      <c r="PSB6" s="185"/>
      <c r="PSC6" s="185"/>
      <c r="PSD6" s="185"/>
      <c r="PSE6" s="185"/>
      <c r="PSF6" s="185"/>
      <c r="PSG6" s="185"/>
      <c r="PSH6" s="185"/>
      <c r="PSI6" s="185"/>
      <c r="PSJ6" s="185"/>
      <c r="PSK6" s="185"/>
      <c r="PSL6" s="185"/>
      <c r="PSM6" s="185"/>
      <c r="PSN6" s="185"/>
      <c r="PSO6" s="185"/>
      <c r="PSP6" s="185"/>
      <c r="PSQ6" s="185"/>
      <c r="PSR6" s="185"/>
      <c r="PSS6" s="185"/>
      <c r="PST6" s="185"/>
      <c r="PSU6" s="185"/>
      <c r="PSV6" s="185"/>
      <c r="PSW6" s="185"/>
      <c r="PSX6" s="185"/>
      <c r="PSY6" s="185"/>
      <c r="PSZ6" s="185"/>
      <c r="PTA6" s="185"/>
      <c r="PTB6" s="185"/>
      <c r="PTC6" s="185"/>
      <c r="PTD6" s="185"/>
      <c r="PTE6" s="185"/>
      <c r="PTF6" s="185"/>
      <c r="PTG6" s="185"/>
      <c r="PTH6" s="185"/>
      <c r="PTI6" s="185"/>
      <c r="PTJ6" s="185"/>
      <c r="PTK6" s="185"/>
      <c r="PTL6" s="185"/>
      <c r="PTM6" s="185"/>
      <c r="PTN6" s="185"/>
      <c r="PTO6" s="185"/>
      <c r="PTP6" s="185"/>
      <c r="PTQ6" s="185"/>
      <c r="PTR6" s="185"/>
      <c r="PTS6" s="185"/>
      <c r="PTT6" s="185"/>
      <c r="PTU6" s="185"/>
      <c r="PTV6" s="185"/>
      <c r="PTW6" s="185"/>
      <c r="PTX6" s="185"/>
      <c r="PTY6" s="185"/>
      <c r="PTZ6" s="185"/>
      <c r="PUA6" s="185"/>
      <c r="PUB6" s="185"/>
      <c r="PUC6" s="185"/>
      <c r="PUD6" s="185"/>
      <c r="PUE6" s="185"/>
      <c r="PUF6" s="185"/>
      <c r="PUG6" s="185"/>
      <c r="PUH6" s="185"/>
      <c r="PUI6" s="185"/>
      <c r="PUJ6" s="185"/>
      <c r="PUK6" s="185"/>
      <c r="PUL6" s="185"/>
      <c r="PUM6" s="185"/>
      <c r="PUN6" s="185"/>
      <c r="PUO6" s="185"/>
      <c r="PUP6" s="185"/>
      <c r="PUQ6" s="185"/>
      <c r="PUR6" s="185"/>
      <c r="PUS6" s="185"/>
      <c r="PUT6" s="185"/>
      <c r="PUU6" s="185"/>
      <c r="PUV6" s="185"/>
      <c r="PUW6" s="185"/>
      <c r="PUX6" s="185"/>
      <c r="PUY6" s="185"/>
      <c r="PUZ6" s="185"/>
      <c r="PVA6" s="185"/>
      <c r="PVB6" s="185"/>
      <c r="PVC6" s="185"/>
      <c r="PVD6" s="185"/>
      <c r="PVE6" s="185"/>
      <c r="PVF6" s="185"/>
      <c r="PVG6" s="185"/>
      <c r="PVH6" s="185"/>
      <c r="PVI6" s="185"/>
      <c r="PVJ6" s="185"/>
      <c r="PVK6" s="185"/>
      <c r="PVL6" s="185"/>
      <c r="PVM6" s="185"/>
      <c r="PVN6" s="185"/>
      <c r="PVO6" s="185"/>
      <c r="PVP6" s="185"/>
      <c r="PVQ6" s="185"/>
      <c r="PVR6" s="185"/>
      <c r="PVS6" s="185"/>
      <c r="PVT6" s="185"/>
      <c r="PVU6" s="185"/>
      <c r="PVV6" s="185"/>
      <c r="PVW6" s="185"/>
      <c r="PVX6" s="185"/>
      <c r="PVY6" s="185"/>
      <c r="PVZ6" s="185"/>
      <c r="PWA6" s="185"/>
      <c r="PWB6" s="185"/>
      <c r="PWC6" s="185"/>
      <c r="PWD6" s="185"/>
      <c r="PWE6" s="185"/>
      <c r="PWF6" s="185"/>
      <c r="PWG6" s="185"/>
      <c r="PWH6" s="185"/>
      <c r="PWI6" s="185"/>
      <c r="PWJ6" s="185"/>
      <c r="PWK6" s="185"/>
      <c r="PWL6" s="185"/>
      <c r="PWM6" s="185"/>
      <c r="PWN6" s="185"/>
      <c r="PWO6" s="185"/>
      <c r="PWP6" s="185"/>
      <c r="PWQ6" s="185"/>
      <c r="PWR6" s="185"/>
      <c r="PWS6" s="185"/>
      <c r="PWT6" s="185"/>
      <c r="PWU6" s="185"/>
      <c r="PWV6" s="185"/>
      <c r="PWW6" s="185"/>
      <c r="PWX6" s="185"/>
      <c r="PWY6" s="185"/>
      <c r="PWZ6" s="185"/>
      <c r="PXA6" s="185"/>
      <c r="PXB6" s="185"/>
      <c r="PXC6" s="185"/>
      <c r="PXD6" s="185"/>
      <c r="PXE6" s="185"/>
      <c r="PXF6" s="185"/>
      <c r="PXG6" s="185"/>
      <c r="PXH6" s="185"/>
      <c r="PXI6" s="185"/>
      <c r="PXJ6" s="185"/>
      <c r="PXK6" s="185"/>
      <c r="PXL6" s="185"/>
      <c r="PXM6" s="185"/>
      <c r="PXN6" s="185"/>
      <c r="PXO6" s="185"/>
      <c r="PXP6" s="185"/>
      <c r="PXQ6" s="185"/>
      <c r="PXR6" s="185"/>
      <c r="PXS6" s="185"/>
      <c r="PXT6" s="185"/>
      <c r="PXU6" s="185"/>
      <c r="PXV6" s="185"/>
      <c r="PXW6" s="185"/>
      <c r="PXX6" s="185"/>
      <c r="PXY6" s="185"/>
      <c r="PXZ6" s="185"/>
      <c r="PYA6" s="185"/>
      <c r="PYB6" s="185"/>
      <c r="PYC6" s="185"/>
      <c r="PYD6" s="185"/>
      <c r="PYE6" s="185"/>
      <c r="PYF6" s="185"/>
      <c r="PYG6" s="185"/>
      <c r="PYH6" s="185"/>
      <c r="PYI6" s="185"/>
      <c r="PYJ6" s="185"/>
      <c r="PYK6" s="185"/>
      <c r="PYL6" s="185"/>
      <c r="PYM6" s="185"/>
      <c r="PYN6" s="185"/>
      <c r="PYO6" s="185"/>
      <c r="PYP6" s="185"/>
      <c r="PYQ6" s="185"/>
      <c r="PYR6" s="185"/>
      <c r="PYS6" s="185"/>
      <c r="PYT6" s="185"/>
      <c r="PYU6" s="185"/>
      <c r="PYV6" s="185"/>
      <c r="PYW6" s="185"/>
      <c r="PYX6" s="185"/>
      <c r="PYY6" s="185"/>
      <c r="PYZ6" s="185"/>
      <c r="PZA6" s="185"/>
      <c r="PZB6" s="185"/>
      <c r="PZC6" s="185"/>
      <c r="PZD6" s="185"/>
      <c r="PZE6" s="185"/>
      <c r="PZF6" s="185"/>
      <c r="PZG6" s="185"/>
      <c r="PZH6" s="185"/>
      <c r="PZI6" s="185"/>
      <c r="PZJ6" s="185"/>
      <c r="PZK6" s="185"/>
      <c r="PZL6" s="185"/>
      <c r="PZM6" s="185"/>
      <c r="PZN6" s="185"/>
      <c r="PZO6" s="185"/>
      <c r="PZP6" s="185"/>
      <c r="PZQ6" s="185"/>
      <c r="PZR6" s="185"/>
      <c r="PZS6" s="185"/>
      <c r="PZT6" s="185"/>
      <c r="PZU6" s="185"/>
      <c r="PZV6" s="185"/>
      <c r="PZW6" s="185"/>
      <c r="PZX6" s="185"/>
      <c r="PZY6" s="185"/>
      <c r="PZZ6" s="185"/>
      <c r="QAA6" s="185"/>
      <c r="QAB6" s="185"/>
      <c r="QAC6" s="185"/>
      <c r="QAD6" s="185"/>
      <c r="QAE6" s="185"/>
      <c r="QAF6" s="185"/>
      <c r="QAG6" s="185"/>
      <c r="QAH6" s="185"/>
      <c r="QAI6" s="185"/>
      <c r="QAJ6" s="185"/>
      <c r="QAK6" s="185"/>
      <c r="QAL6" s="185"/>
      <c r="QAM6" s="185"/>
      <c r="QAN6" s="185"/>
      <c r="QAO6" s="185"/>
      <c r="QAP6" s="185"/>
      <c r="QAQ6" s="185"/>
      <c r="QAR6" s="185"/>
      <c r="QAS6" s="185"/>
      <c r="QAT6" s="185"/>
      <c r="QAU6" s="185"/>
      <c r="QAV6" s="185"/>
      <c r="QAW6" s="185"/>
      <c r="QAX6" s="185"/>
      <c r="QAY6" s="185"/>
      <c r="QAZ6" s="185"/>
      <c r="QBA6" s="185"/>
      <c r="QBB6" s="185"/>
      <c r="QBC6" s="185"/>
      <c r="QBD6" s="185"/>
      <c r="QBE6" s="185"/>
      <c r="QBF6" s="185"/>
      <c r="QBG6" s="185"/>
      <c r="QBH6" s="185"/>
      <c r="QBI6" s="185"/>
      <c r="QBJ6" s="185"/>
      <c r="QBK6" s="185"/>
      <c r="QBL6" s="185"/>
      <c r="QBM6" s="185"/>
      <c r="QBN6" s="185"/>
      <c r="QBO6" s="185"/>
      <c r="QBP6" s="185"/>
      <c r="QBQ6" s="185"/>
      <c r="QBR6" s="185"/>
      <c r="QBS6" s="185"/>
      <c r="QBT6" s="185"/>
      <c r="QBU6" s="185"/>
      <c r="QBV6" s="185"/>
      <c r="QBW6" s="185"/>
      <c r="QBX6" s="185"/>
      <c r="QBY6" s="185"/>
      <c r="QBZ6" s="185"/>
      <c r="QCA6" s="185"/>
      <c r="QCB6" s="185"/>
      <c r="QCC6" s="185"/>
      <c r="QCD6" s="185"/>
      <c r="QCE6" s="185"/>
      <c r="QCF6" s="185"/>
      <c r="QCG6" s="185"/>
      <c r="QCH6" s="185"/>
      <c r="QCI6" s="185"/>
      <c r="QCJ6" s="185"/>
      <c r="QCK6" s="185"/>
      <c r="QCL6" s="185"/>
      <c r="QCM6" s="185"/>
      <c r="QCN6" s="185"/>
      <c r="QCO6" s="185"/>
      <c r="QCP6" s="185"/>
      <c r="QCQ6" s="185"/>
      <c r="QCR6" s="185"/>
      <c r="QCS6" s="185"/>
      <c r="QCT6" s="185"/>
      <c r="QCU6" s="185"/>
      <c r="QCV6" s="185"/>
      <c r="QCW6" s="185"/>
      <c r="QCX6" s="185"/>
      <c r="QCY6" s="185"/>
      <c r="QCZ6" s="185"/>
      <c r="QDA6" s="185"/>
      <c r="QDB6" s="185"/>
      <c r="QDC6" s="185"/>
      <c r="QDD6" s="185"/>
      <c r="QDE6" s="185"/>
      <c r="QDF6" s="185"/>
      <c r="QDG6" s="185"/>
      <c r="QDH6" s="185"/>
      <c r="QDI6" s="185"/>
      <c r="QDJ6" s="185"/>
      <c r="QDK6" s="185"/>
      <c r="QDL6" s="185"/>
      <c r="QDM6" s="185"/>
      <c r="QDN6" s="185"/>
      <c r="QDO6" s="185"/>
      <c r="QDP6" s="185"/>
      <c r="QDQ6" s="185"/>
      <c r="QDR6" s="185"/>
      <c r="QDS6" s="185"/>
      <c r="QDT6" s="185"/>
      <c r="QDU6" s="185"/>
      <c r="QDV6" s="185"/>
      <c r="QDW6" s="185"/>
      <c r="QDX6" s="185"/>
      <c r="QDY6" s="185"/>
      <c r="QDZ6" s="185"/>
      <c r="QEA6" s="185"/>
      <c r="QEB6" s="185"/>
      <c r="QEC6" s="185"/>
      <c r="QED6" s="185"/>
      <c r="QEE6" s="185"/>
      <c r="QEF6" s="185"/>
      <c r="QEG6" s="185"/>
      <c r="QEH6" s="185"/>
      <c r="QEI6" s="185"/>
      <c r="QEJ6" s="185"/>
      <c r="QEK6" s="185"/>
      <c r="QEL6" s="185"/>
      <c r="QEM6" s="185"/>
      <c r="QEN6" s="185"/>
      <c r="QEO6" s="185"/>
      <c r="QEP6" s="185"/>
      <c r="QEQ6" s="185"/>
      <c r="QER6" s="185"/>
      <c r="QES6" s="185"/>
      <c r="QET6" s="185"/>
      <c r="QEU6" s="185"/>
      <c r="QEV6" s="185"/>
      <c r="QEW6" s="185"/>
      <c r="QEX6" s="185"/>
      <c r="QEY6" s="185"/>
      <c r="QEZ6" s="185"/>
      <c r="QFA6" s="185"/>
      <c r="QFB6" s="185"/>
      <c r="QFC6" s="185"/>
      <c r="QFD6" s="185"/>
      <c r="QFE6" s="185"/>
      <c r="QFF6" s="185"/>
      <c r="QFG6" s="185"/>
      <c r="QFH6" s="185"/>
      <c r="QFI6" s="185"/>
      <c r="QFJ6" s="185"/>
      <c r="QFK6" s="185"/>
      <c r="QFL6" s="185"/>
      <c r="QFM6" s="185"/>
      <c r="QFN6" s="185"/>
      <c r="QFO6" s="185"/>
      <c r="QFP6" s="185"/>
      <c r="QFQ6" s="185"/>
      <c r="QFR6" s="185"/>
      <c r="QFS6" s="185"/>
      <c r="QFT6" s="185"/>
      <c r="QFU6" s="185"/>
      <c r="QFV6" s="185"/>
      <c r="QFW6" s="185"/>
      <c r="QFX6" s="185"/>
      <c r="QFY6" s="185"/>
      <c r="QFZ6" s="185"/>
      <c r="QGA6" s="185"/>
      <c r="QGB6" s="185"/>
      <c r="QGC6" s="185"/>
      <c r="QGD6" s="185"/>
      <c r="QGE6" s="185"/>
      <c r="QGF6" s="185"/>
      <c r="QGG6" s="185"/>
      <c r="QGH6" s="185"/>
      <c r="QGI6" s="185"/>
      <c r="QGJ6" s="185"/>
      <c r="QGK6" s="185"/>
      <c r="QGL6" s="185"/>
      <c r="QGM6" s="185"/>
      <c r="QGN6" s="185"/>
      <c r="QGO6" s="185"/>
      <c r="QGP6" s="185"/>
      <c r="QGQ6" s="185"/>
      <c r="QGR6" s="185"/>
      <c r="QGS6" s="185"/>
      <c r="QGT6" s="185"/>
      <c r="QGU6" s="185"/>
      <c r="QGV6" s="185"/>
      <c r="QGW6" s="185"/>
      <c r="QGX6" s="185"/>
      <c r="QGY6" s="185"/>
      <c r="QGZ6" s="185"/>
      <c r="QHA6" s="185"/>
      <c r="QHB6" s="185"/>
      <c r="QHC6" s="185"/>
      <c r="QHD6" s="185"/>
      <c r="QHE6" s="185"/>
      <c r="QHF6" s="185"/>
      <c r="QHG6" s="185"/>
      <c r="QHH6" s="185"/>
      <c r="QHI6" s="185"/>
      <c r="QHJ6" s="185"/>
      <c r="QHK6" s="185"/>
      <c r="QHL6" s="185"/>
      <c r="QHM6" s="185"/>
      <c r="QHN6" s="185"/>
      <c r="QHO6" s="185"/>
      <c r="QHP6" s="185"/>
      <c r="QHQ6" s="185"/>
      <c r="QHR6" s="185"/>
      <c r="QHS6" s="185"/>
      <c r="QHT6" s="185"/>
      <c r="QHU6" s="185"/>
      <c r="QHV6" s="185"/>
      <c r="QHW6" s="185"/>
      <c r="QHX6" s="185"/>
      <c r="QHY6" s="185"/>
      <c r="QHZ6" s="185"/>
      <c r="QIA6" s="185"/>
      <c r="QIB6" s="185"/>
      <c r="QIC6" s="185"/>
      <c r="QID6" s="185"/>
      <c r="QIE6" s="185"/>
      <c r="QIF6" s="185"/>
      <c r="QIG6" s="185"/>
      <c r="QIH6" s="185"/>
      <c r="QII6" s="185"/>
      <c r="QIJ6" s="185"/>
      <c r="QIK6" s="185"/>
      <c r="QIL6" s="185"/>
      <c r="QIM6" s="185"/>
      <c r="QIN6" s="185"/>
      <c r="QIO6" s="185"/>
      <c r="QIP6" s="185"/>
      <c r="QIQ6" s="185"/>
      <c r="QIR6" s="185"/>
      <c r="QIS6" s="185"/>
      <c r="QIT6" s="185"/>
      <c r="QIU6" s="185"/>
      <c r="QIV6" s="185"/>
      <c r="QIW6" s="185"/>
      <c r="QIX6" s="185"/>
      <c r="QIY6" s="185"/>
      <c r="QIZ6" s="185"/>
      <c r="QJA6" s="185"/>
      <c r="QJB6" s="185"/>
      <c r="QJC6" s="185"/>
      <c r="QJD6" s="185"/>
      <c r="QJE6" s="185"/>
      <c r="QJF6" s="185"/>
      <c r="QJG6" s="185"/>
      <c r="QJH6" s="185"/>
      <c r="QJI6" s="185"/>
      <c r="QJJ6" s="185"/>
      <c r="QJK6" s="185"/>
      <c r="QJL6" s="185"/>
      <c r="QJM6" s="185"/>
      <c r="QJN6" s="185"/>
      <c r="QJO6" s="185"/>
      <c r="QJP6" s="185"/>
      <c r="QJQ6" s="185"/>
      <c r="QJR6" s="185"/>
      <c r="QJS6" s="185"/>
      <c r="QJT6" s="185"/>
      <c r="QJU6" s="185"/>
      <c r="QJV6" s="185"/>
      <c r="QJW6" s="185"/>
      <c r="QJX6" s="185"/>
      <c r="QJY6" s="185"/>
      <c r="QJZ6" s="185"/>
      <c r="QKA6" s="185"/>
      <c r="QKB6" s="185"/>
      <c r="QKC6" s="185"/>
      <c r="QKD6" s="185"/>
      <c r="QKE6" s="185"/>
      <c r="QKF6" s="185"/>
      <c r="QKG6" s="185"/>
      <c r="QKH6" s="185"/>
      <c r="QKI6" s="185"/>
      <c r="QKJ6" s="185"/>
      <c r="QKK6" s="185"/>
      <c r="QKL6" s="185"/>
      <c r="QKM6" s="185"/>
      <c r="QKN6" s="185"/>
      <c r="QKO6" s="185"/>
      <c r="QKP6" s="185"/>
      <c r="QKQ6" s="185"/>
      <c r="QKR6" s="185"/>
      <c r="QKS6" s="185"/>
      <c r="QKT6" s="185"/>
      <c r="QKU6" s="185"/>
      <c r="QKV6" s="185"/>
      <c r="QKW6" s="185"/>
      <c r="QKX6" s="185"/>
      <c r="QKY6" s="185"/>
      <c r="QKZ6" s="185"/>
      <c r="QLA6" s="185"/>
      <c r="QLB6" s="185"/>
      <c r="QLC6" s="185"/>
      <c r="QLD6" s="185"/>
      <c r="QLE6" s="185"/>
      <c r="QLF6" s="185"/>
      <c r="QLG6" s="185"/>
      <c r="QLH6" s="185"/>
      <c r="QLI6" s="185"/>
      <c r="QLJ6" s="185"/>
      <c r="QLK6" s="185"/>
      <c r="QLL6" s="185"/>
      <c r="QLM6" s="185"/>
      <c r="QLN6" s="185"/>
      <c r="QLO6" s="185"/>
      <c r="QLP6" s="185"/>
      <c r="QLQ6" s="185"/>
      <c r="QLR6" s="185"/>
      <c r="QLS6" s="185"/>
      <c r="QLT6" s="185"/>
      <c r="QLU6" s="185"/>
      <c r="QLV6" s="185"/>
      <c r="QLW6" s="185"/>
      <c r="QLX6" s="185"/>
      <c r="QLY6" s="185"/>
      <c r="QLZ6" s="185"/>
      <c r="QMA6" s="185"/>
      <c r="QMB6" s="185"/>
      <c r="QMC6" s="185"/>
      <c r="QMD6" s="185"/>
      <c r="QME6" s="185"/>
      <c r="QMF6" s="185"/>
      <c r="QMG6" s="185"/>
      <c r="QMH6" s="185"/>
      <c r="QMI6" s="185"/>
      <c r="QMJ6" s="185"/>
      <c r="QMK6" s="185"/>
      <c r="QML6" s="185"/>
      <c r="QMM6" s="185"/>
      <c r="QMN6" s="185"/>
      <c r="QMO6" s="185"/>
      <c r="QMP6" s="185"/>
      <c r="QMQ6" s="185"/>
      <c r="QMR6" s="185"/>
      <c r="QMS6" s="185"/>
      <c r="QMT6" s="185"/>
      <c r="QMU6" s="185"/>
      <c r="QMV6" s="185"/>
      <c r="QMW6" s="185"/>
      <c r="QMX6" s="185"/>
      <c r="QMY6" s="185"/>
      <c r="QMZ6" s="185"/>
      <c r="QNA6" s="185"/>
      <c r="QNB6" s="185"/>
      <c r="QNC6" s="185"/>
      <c r="QND6" s="185"/>
      <c r="QNE6" s="185"/>
      <c r="QNF6" s="185"/>
      <c r="QNG6" s="185"/>
      <c r="QNH6" s="185"/>
      <c r="QNI6" s="185"/>
      <c r="QNJ6" s="185"/>
      <c r="QNK6" s="185"/>
      <c r="QNL6" s="185"/>
      <c r="QNM6" s="185"/>
      <c r="QNN6" s="185"/>
      <c r="QNO6" s="185"/>
      <c r="QNP6" s="185"/>
      <c r="QNQ6" s="185"/>
      <c r="QNR6" s="185"/>
      <c r="QNS6" s="185"/>
      <c r="QNT6" s="185"/>
      <c r="QNU6" s="185"/>
      <c r="QNV6" s="185"/>
      <c r="QNW6" s="185"/>
      <c r="QNX6" s="185"/>
      <c r="QNY6" s="185"/>
      <c r="QNZ6" s="185"/>
      <c r="QOA6" s="185"/>
      <c r="QOB6" s="185"/>
      <c r="QOC6" s="185"/>
      <c r="QOD6" s="185"/>
      <c r="QOE6" s="185"/>
      <c r="QOF6" s="185"/>
      <c r="QOG6" s="185"/>
      <c r="QOH6" s="185"/>
      <c r="QOI6" s="185"/>
      <c r="QOJ6" s="185"/>
      <c r="QOK6" s="185"/>
      <c r="QOL6" s="185"/>
      <c r="QOM6" s="185"/>
      <c r="QON6" s="185"/>
      <c r="QOO6" s="185"/>
      <c r="QOP6" s="185"/>
      <c r="QOQ6" s="185"/>
      <c r="QOR6" s="185"/>
      <c r="QOS6" s="185"/>
      <c r="QOT6" s="185"/>
      <c r="QOU6" s="185"/>
      <c r="QOV6" s="185"/>
      <c r="QOW6" s="185"/>
      <c r="QOX6" s="185"/>
      <c r="QOY6" s="185"/>
      <c r="QOZ6" s="185"/>
      <c r="QPA6" s="185"/>
      <c r="QPB6" s="185"/>
      <c r="QPC6" s="185"/>
      <c r="QPD6" s="185"/>
      <c r="QPE6" s="185"/>
      <c r="QPF6" s="185"/>
      <c r="QPG6" s="185"/>
      <c r="QPH6" s="185"/>
      <c r="QPI6" s="185"/>
      <c r="QPJ6" s="185"/>
      <c r="QPK6" s="185"/>
      <c r="QPL6" s="185"/>
      <c r="QPM6" s="185"/>
      <c r="QPN6" s="185"/>
      <c r="QPO6" s="185"/>
      <c r="QPP6" s="185"/>
      <c r="QPQ6" s="185"/>
      <c r="QPR6" s="185"/>
      <c r="QPS6" s="185"/>
      <c r="QPT6" s="185"/>
      <c r="QPU6" s="185"/>
      <c r="QPV6" s="185"/>
      <c r="QPW6" s="185"/>
      <c r="QPX6" s="185"/>
      <c r="QPY6" s="185"/>
      <c r="QPZ6" s="185"/>
      <c r="QQA6" s="185"/>
      <c r="QQB6" s="185"/>
      <c r="QQC6" s="185"/>
      <c r="QQD6" s="185"/>
      <c r="QQE6" s="185"/>
      <c r="QQF6" s="185"/>
      <c r="QQG6" s="185"/>
      <c r="QQH6" s="185"/>
      <c r="QQI6" s="185"/>
      <c r="QQJ6" s="185"/>
      <c r="QQK6" s="185"/>
      <c r="QQL6" s="185"/>
      <c r="QQM6" s="185"/>
      <c r="QQN6" s="185"/>
      <c r="QQO6" s="185"/>
      <c r="QQP6" s="185"/>
      <c r="QQQ6" s="185"/>
      <c r="QQR6" s="185"/>
      <c r="QQS6" s="185"/>
      <c r="QQT6" s="185"/>
      <c r="QQU6" s="185"/>
      <c r="QQV6" s="185"/>
      <c r="QQW6" s="185"/>
      <c r="QQX6" s="185"/>
      <c r="QQY6" s="185"/>
      <c r="QQZ6" s="185"/>
      <c r="QRA6" s="185"/>
      <c r="QRB6" s="185"/>
      <c r="QRC6" s="185"/>
      <c r="QRD6" s="185"/>
      <c r="QRE6" s="185"/>
      <c r="QRF6" s="185"/>
      <c r="QRG6" s="185"/>
      <c r="QRH6" s="185"/>
      <c r="QRI6" s="185"/>
      <c r="QRJ6" s="185"/>
      <c r="QRK6" s="185"/>
      <c r="QRL6" s="185"/>
      <c r="QRM6" s="185"/>
      <c r="QRN6" s="185"/>
      <c r="QRO6" s="185"/>
      <c r="QRP6" s="185"/>
      <c r="QRQ6" s="185"/>
      <c r="QRR6" s="185"/>
      <c r="QRS6" s="185"/>
      <c r="QRT6" s="185"/>
      <c r="QRU6" s="185"/>
      <c r="QRV6" s="185"/>
      <c r="QRW6" s="185"/>
      <c r="QRX6" s="185"/>
      <c r="QRY6" s="185"/>
      <c r="QRZ6" s="185"/>
      <c r="QSA6" s="185"/>
      <c r="QSB6" s="185"/>
      <c r="QSC6" s="185"/>
      <c r="QSD6" s="185"/>
      <c r="QSE6" s="185"/>
      <c r="QSF6" s="185"/>
      <c r="QSG6" s="185"/>
      <c r="QSH6" s="185"/>
      <c r="QSI6" s="185"/>
      <c r="QSJ6" s="185"/>
      <c r="QSK6" s="185"/>
      <c r="QSL6" s="185"/>
      <c r="QSM6" s="185"/>
      <c r="QSN6" s="185"/>
      <c r="QSO6" s="185"/>
      <c r="QSP6" s="185"/>
      <c r="QSQ6" s="185"/>
      <c r="QSR6" s="185"/>
      <c r="QSS6" s="185"/>
      <c r="QST6" s="185"/>
      <c r="QSU6" s="185"/>
      <c r="QSV6" s="185"/>
      <c r="QSW6" s="185"/>
      <c r="QSX6" s="185"/>
      <c r="QSY6" s="185"/>
      <c r="QSZ6" s="185"/>
      <c r="QTA6" s="185"/>
      <c r="QTB6" s="185"/>
      <c r="QTC6" s="185"/>
      <c r="QTD6" s="185"/>
      <c r="QTE6" s="185"/>
      <c r="QTF6" s="185"/>
      <c r="QTG6" s="185"/>
      <c r="QTH6" s="185"/>
      <c r="QTI6" s="185"/>
      <c r="QTJ6" s="185"/>
      <c r="QTK6" s="185"/>
      <c r="QTL6" s="185"/>
      <c r="QTM6" s="185"/>
      <c r="QTN6" s="185"/>
      <c r="QTO6" s="185"/>
      <c r="QTP6" s="185"/>
      <c r="QTQ6" s="185"/>
      <c r="QTR6" s="185"/>
      <c r="QTS6" s="185"/>
      <c r="QTT6" s="185"/>
      <c r="QTU6" s="185"/>
      <c r="QTV6" s="185"/>
      <c r="QTW6" s="185"/>
      <c r="QTX6" s="185"/>
      <c r="QTY6" s="185"/>
      <c r="QTZ6" s="185"/>
      <c r="QUA6" s="185"/>
      <c r="QUB6" s="185"/>
      <c r="QUC6" s="185"/>
      <c r="QUD6" s="185"/>
      <c r="QUE6" s="185"/>
      <c r="QUF6" s="185"/>
      <c r="QUG6" s="185"/>
      <c r="QUH6" s="185"/>
      <c r="QUI6" s="185"/>
      <c r="QUJ6" s="185"/>
      <c r="QUK6" s="185"/>
      <c r="QUL6" s="185"/>
      <c r="QUM6" s="185"/>
      <c r="QUN6" s="185"/>
      <c r="QUO6" s="185"/>
      <c r="QUP6" s="185"/>
      <c r="QUQ6" s="185"/>
      <c r="QUR6" s="185"/>
      <c r="QUS6" s="185"/>
      <c r="QUT6" s="185"/>
      <c r="QUU6" s="185"/>
      <c r="QUV6" s="185"/>
      <c r="QUW6" s="185"/>
      <c r="QUX6" s="185"/>
      <c r="QUY6" s="185"/>
      <c r="QUZ6" s="185"/>
      <c r="QVA6" s="185"/>
      <c r="QVB6" s="185"/>
      <c r="QVC6" s="185"/>
      <c r="QVD6" s="185"/>
      <c r="QVE6" s="185"/>
      <c r="QVF6" s="185"/>
      <c r="QVG6" s="185"/>
      <c r="QVH6" s="185"/>
      <c r="QVI6" s="185"/>
      <c r="QVJ6" s="185"/>
      <c r="QVK6" s="185"/>
      <c r="QVL6" s="185"/>
      <c r="QVM6" s="185"/>
      <c r="QVN6" s="185"/>
      <c r="QVO6" s="185"/>
      <c r="QVP6" s="185"/>
      <c r="QVQ6" s="185"/>
      <c r="QVR6" s="185"/>
      <c r="QVS6" s="185"/>
      <c r="QVT6" s="185"/>
      <c r="QVU6" s="185"/>
      <c r="QVV6" s="185"/>
      <c r="QVW6" s="185"/>
      <c r="QVX6" s="185"/>
      <c r="QVY6" s="185"/>
      <c r="QVZ6" s="185"/>
      <c r="QWA6" s="185"/>
      <c r="QWB6" s="185"/>
      <c r="QWC6" s="185"/>
      <c r="QWD6" s="185"/>
      <c r="QWE6" s="185"/>
      <c r="QWF6" s="185"/>
      <c r="QWG6" s="185"/>
      <c r="QWH6" s="185"/>
      <c r="QWI6" s="185"/>
      <c r="QWJ6" s="185"/>
      <c r="QWK6" s="185"/>
      <c r="QWL6" s="185"/>
      <c r="QWM6" s="185"/>
      <c r="QWN6" s="185"/>
      <c r="QWO6" s="185"/>
      <c r="QWP6" s="185"/>
      <c r="QWQ6" s="185"/>
      <c r="QWR6" s="185"/>
      <c r="QWS6" s="185"/>
      <c r="QWT6" s="185"/>
      <c r="QWU6" s="185"/>
      <c r="QWV6" s="185"/>
      <c r="QWW6" s="185"/>
      <c r="QWX6" s="185"/>
      <c r="QWY6" s="185"/>
      <c r="QWZ6" s="185"/>
      <c r="QXA6" s="185"/>
      <c r="QXB6" s="185"/>
      <c r="QXC6" s="185"/>
      <c r="QXD6" s="185"/>
      <c r="QXE6" s="185"/>
      <c r="QXF6" s="185"/>
      <c r="QXG6" s="185"/>
      <c r="QXH6" s="185"/>
      <c r="QXI6" s="185"/>
      <c r="QXJ6" s="185"/>
      <c r="QXK6" s="185"/>
      <c r="QXL6" s="185"/>
      <c r="QXM6" s="185"/>
      <c r="QXN6" s="185"/>
      <c r="QXO6" s="185"/>
      <c r="QXP6" s="185"/>
      <c r="QXQ6" s="185"/>
      <c r="QXR6" s="185"/>
      <c r="QXS6" s="185"/>
      <c r="QXT6" s="185"/>
      <c r="QXU6" s="185"/>
      <c r="QXV6" s="185"/>
      <c r="QXW6" s="185"/>
      <c r="QXX6" s="185"/>
      <c r="QXY6" s="185"/>
      <c r="QXZ6" s="185"/>
      <c r="QYA6" s="185"/>
      <c r="QYB6" s="185"/>
      <c r="QYC6" s="185"/>
      <c r="QYD6" s="185"/>
      <c r="QYE6" s="185"/>
      <c r="QYF6" s="185"/>
      <c r="QYG6" s="185"/>
      <c r="QYH6" s="185"/>
      <c r="QYI6" s="185"/>
      <c r="QYJ6" s="185"/>
      <c r="QYK6" s="185"/>
      <c r="QYL6" s="185"/>
      <c r="QYM6" s="185"/>
      <c r="QYN6" s="185"/>
      <c r="QYO6" s="185"/>
      <c r="QYP6" s="185"/>
      <c r="QYQ6" s="185"/>
      <c r="QYR6" s="185"/>
      <c r="QYS6" s="185"/>
      <c r="QYT6" s="185"/>
      <c r="QYU6" s="185"/>
      <c r="QYV6" s="185"/>
      <c r="QYW6" s="185"/>
      <c r="QYX6" s="185"/>
      <c r="QYY6" s="185"/>
      <c r="QYZ6" s="185"/>
      <c r="QZA6" s="185"/>
      <c r="QZB6" s="185"/>
      <c r="QZC6" s="185"/>
      <c r="QZD6" s="185"/>
      <c r="QZE6" s="185"/>
      <c r="QZF6" s="185"/>
      <c r="QZG6" s="185"/>
      <c r="QZH6" s="185"/>
      <c r="QZI6" s="185"/>
      <c r="QZJ6" s="185"/>
      <c r="QZK6" s="185"/>
      <c r="QZL6" s="185"/>
      <c r="QZM6" s="185"/>
      <c r="QZN6" s="185"/>
      <c r="QZO6" s="185"/>
      <c r="QZP6" s="185"/>
      <c r="QZQ6" s="185"/>
      <c r="QZR6" s="185"/>
      <c r="QZS6" s="185"/>
      <c r="QZT6" s="185"/>
      <c r="QZU6" s="185"/>
      <c r="QZV6" s="185"/>
      <c r="QZW6" s="185"/>
      <c r="QZX6" s="185"/>
      <c r="QZY6" s="185"/>
      <c r="QZZ6" s="185"/>
      <c r="RAA6" s="185"/>
      <c r="RAB6" s="185"/>
      <c r="RAC6" s="185"/>
      <c r="RAD6" s="185"/>
      <c r="RAE6" s="185"/>
      <c r="RAF6" s="185"/>
      <c r="RAG6" s="185"/>
      <c r="RAH6" s="185"/>
      <c r="RAI6" s="185"/>
      <c r="RAJ6" s="185"/>
      <c r="RAK6" s="185"/>
      <c r="RAL6" s="185"/>
      <c r="RAM6" s="185"/>
      <c r="RAN6" s="185"/>
      <c r="RAO6" s="185"/>
      <c r="RAP6" s="185"/>
      <c r="RAQ6" s="185"/>
      <c r="RAR6" s="185"/>
      <c r="RAS6" s="185"/>
      <c r="RAT6" s="185"/>
      <c r="RAU6" s="185"/>
      <c r="RAV6" s="185"/>
      <c r="RAW6" s="185"/>
      <c r="RAX6" s="185"/>
      <c r="RAY6" s="185"/>
      <c r="RAZ6" s="185"/>
      <c r="RBA6" s="185"/>
      <c r="RBB6" s="185"/>
      <c r="RBC6" s="185"/>
      <c r="RBD6" s="185"/>
      <c r="RBE6" s="185"/>
      <c r="RBF6" s="185"/>
      <c r="RBG6" s="185"/>
      <c r="RBH6" s="185"/>
      <c r="RBI6" s="185"/>
      <c r="RBJ6" s="185"/>
      <c r="RBK6" s="185"/>
      <c r="RBL6" s="185"/>
      <c r="RBM6" s="185"/>
      <c r="RBN6" s="185"/>
      <c r="RBO6" s="185"/>
      <c r="RBP6" s="185"/>
      <c r="RBQ6" s="185"/>
      <c r="RBR6" s="185"/>
      <c r="RBS6" s="185"/>
      <c r="RBT6" s="185"/>
      <c r="RBU6" s="185"/>
      <c r="RBV6" s="185"/>
      <c r="RBW6" s="185"/>
      <c r="RBX6" s="185"/>
      <c r="RBY6" s="185"/>
      <c r="RBZ6" s="185"/>
      <c r="RCA6" s="185"/>
      <c r="RCB6" s="185"/>
      <c r="RCC6" s="185"/>
      <c r="RCD6" s="185"/>
      <c r="RCE6" s="185"/>
      <c r="RCF6" s="185"/>
      <c r="RCG6" s="185"/>
      <c r="RCH6" s="185"/>
      <c r="RCI6" s="185"/>
      <c r="RCJ6" s="185"/>
      <c r="RCK6" s="185"/>
      <c r="RCL6" s="185"/>
      <c r="RCM6" s="185"/>
      <c r="RCN6" s="185"/>
      <c r="RCO6" s="185"/>
      <c r="RCP6" s="185"/>
      <c r="RCQ6" s="185"/>
      <c r="RCR6" s="185"/>
      <c r="RCS6" s="185"/>
      <c r="RCT6" s="185"/>
      <c r="RCU6" s="185"/>
      <c r="RCV6" s="185"/>
      <c r="RCW6" s="185"/>
      <c r="RCX6" s="185"/>
      <c r="RCY6" s="185"/>
      <c r="RCZ6" s="185"/>
      <c r="RDA6" s="185"/>
      <c r="RDB6" s="185"/>
      <c r="RDC6" s="185"/>
      <c r="RDD6" s="185"/>
      <c r="RDE6" s="185"/>
      <c r="RDF6" s="185"/>
      <c r="RDG6" s="185"/>
      <c r="RDH6" s="185"/>
      <c r="RDI6" s="185"/>
      <c r="RDJ6" s="185"/>
      <c r="RDK6" s="185"/>
      <c r="RDL6" s="185"/>
      <c r="RDM6" s="185"/>
      <c r="RDN6" s="185"/>
      <c r="RDO6" s="185"/>
      <c r="RDP6" s="185"/>
      <c r="RDQ6" s="185"/>
      <c r="RDR6" s="185"/>
      <c r="RDS6" s="185"/>
      <c r="RDT6" s="185"/>
      <c r="RDU6" s="185"/>
      <c r="RDV6" s="185"/>
      <c r="RDW6" s="185"/>
      <c r="RDX6" s="185"/>
      <c r="RDY6" s="185"/>
      <c r="RDZ6" s="185"/>
      <c r="REA6" s="185"/>
      <c r="REB6" s="185"/>
      <c r="REC6" s="185"/>
      <c r="RED6" s="185"/>
      <c r="REE6" s="185"/>
      <c r="REF6" s="185"/>
      <c r="REG6" s="185"/>
      <c r="REH6" s="185"/>
      <c r="REI6" s="185"/>
      <c r="REJ6" s="185"/>
      <c r="REK6" s="185"/>
      <c r="REL6" s="185"/>
      <c r="REM6" s="185"/>
      <c r="REN6" s="185"/>
      <c r="REO6" s="185"/>
      <c r="REP6" s="185"/>
      <c r="REQ6" s="185"/>
      <c r="RER6" s="185"/>
      <c r="RES6" s="185"/>
      <c r="RET6" s="185"/>
      <c r="REU6" s="185"/>
      <c r="REV6" s="185"/>
      <c r="REW6" s="185"/>
      <c r="REX6" s="185"/>
      <c r="REY6" s="185"/>
      <c r="REZ6" s="185"/>
      <c r="RFA6" s="185"/>
      <c r="RFB6" s="185"/>
      <c r="RFC6" s="185"/>
      <c r="RFD6" s="185"/>
      <c r="RFE6" s="185"/>
      <c r="RFF6" s="185"/>
      <c r="RFG6" s="185"/>
      <c r="RFH6" s="185"/>
      <c r="RFI6" s="185"/>
      <c r="RFJ6" s="185"/>
      <c r="RFK6" s="185"/>
      <c r="RFL6" s="185"/>
      <c r="RFM6" s="185"/>
      <c r="RFN6" s="185"/>
      <c r="RFO6" s="185"/>
      <c r="RFP6" s="185"/>
      <c r="RFQ6" s="185"/>
      <c r="RFR6" s="185"/>
      <c r="RFS6" s="185"/>
      <c r="RFT6" s="185"/>
      <c r="RFU6" s="185"/>
      <c r="RFV6" s="185"/>
      <c r="RFW6" s="185"/>
      <c r="RFX6" s="185"/>
      <c r="RFY6" s="185"/>
      <c r="RFZ6" s="185"/>
      <c r="RGA6" s="185"/>
      <c r="RGB6" s="185"/>
      <c r="RGC6" s="185"/>
      <c r="RGD6" s="185"/>
      <c r="RGE6" s="185"/>
      <c r="RGF6" s="185"/>
      <c r="RGG6" s="185"/>
      <c r="RGH6" s="185"/>
      <c r="RGI6" s="185"/>
      <c r="RGJ6" s="185"/>
      <c r="RGK6" s="185"/>
      <c r="RGL6" s="185"/>
      <c r="RGM6" s="185"/>
      <c r="RGN6" s="185"/>
      <c r="RGO6" s="185"/>
      <c r="RGP6" s="185"/>
      <c r="RGQ6" s="185"/>
      <c r="RGR6" s="185"/>
      <c r="RGS6" s="185"/>
      <c r="RGT6" s="185"/>
      <c r="RGU6" s="185"/>
      <c r="RGV6" s="185"/>
      <c r="RGW6" s="185"/>
      <c r="RGX6" s="185"/>
      <c r="RGY6" s="185"/>
      <c r="RGZ6" s="185"/>
      <c r="RHA6" s="185"/>
      <c r="RHB6" s="185"/>
      <c r="RHC6" s="185"/>
      <c r="RHD6" s="185"/>
      <c r="RHE6" s="185"/>
      <c r="RHF6" s="185"/>
      <c r="RHG6" s="185"/>
      <c r="RHH6" s="185"/>
      <c r="RHI6" s="185"/>
      <c r="RHJ6" s="185"/>
      <c r="RHK6" s="185"/>
      <c r="RHL6" s="185"/>
      <c r="RHM6" s="185"/>
      <c r="RHN6" s="185"/>
      <c r="RHO6" s="185"/>
      <c r="RHP6" s="185"/>
      <c r="RHQ6" s="185"/>
      <c r="RHR6" s="185"/>
      <c r="RHS6" s="185"/>
      <c r="RHT6" s="185"/>
      <c r="RHU6" s="185"/>
      <c r="RHV6" s="185"/>
      <c r="RHW6" s="185"/>
      <c r="RHX6" s="185"/>
      <c r="RHY6" s="185"/>
      <c r="RHZ6" s="185"/>
      <c r="RIA6" s="185"/>
      <c r="RIB6" s="185"/>
      <c r="RIC6" s="185"/>
      <c r="RID6" s="185"/>
      <c r="RIE6" s="185"/>
      <c r="RIF6" s="185"/>
      <c r="RIG6" s="185"/>
      <c r="RIH6" s="185"/>
      <c r="RII6" s="185"/>
      <c r="RIJ6" s="185"/>
      <c r="RIK6" s="185"/>
      <c r="RIL6" s="185"/>
      <c r="RIM6" s="185"/>
      <c r="RIN6" s="185"/>
      <c r="RIO6" s="185"/>
      <c r="RIP6" s="185"/>
      <c r="RIQ6" s="185"/>
      <c r="RIR6" s="185"/>
      <c r="RIS6" s="185"/>
      <c r="RIT6" s="185"/>
      <c r="RIU6" s="185"/>
      <c r="RIV6" s="185"/>
      <c r="RIW6" s="185"/>
      <c r="RIX6" s="185"/>
      <c r="RIY6" s="185"/>
      <c r="RIZ6" s="185"/>
      <c r="RJA6" s="185"/>
      <c r="RJB6" s="185"/>
      <c r="RJC6" s="185"/>
      <c r="RJD6" s="185"/>
      <c r="RJE6" s="185"/>
      <c r="RJF6" s="185"/>
      <c r="RJG6" s="185"/>
      <c r="RJH6" s="185"/>
      <c r="RJI6" s="185"/>
      <c r="RJJ6" s="185"/>
      <c r="RJK6" s="185"/>
      <c r="RJL6" s="185"/>
      <c r="RJM6" s="185"/>
      <c r="RJN6" s="185"/>
      <c r="RJO6" s="185"/>
      <c r="RJP6" s="185"/>
      <c r="RJQ6" s="185"/>
      <c r="RJR6" s="185"/>
      <c r="RJS6" s="185"/>
      <c r="RJT6" s="185"/>
      <c r="RJU6" s="185"/>
      <c r="RJV6" s="185"/>
      <c r="RJW6" s="185"/>
      <c r="RJX6" s="185"/>
      <c r="RJY6" s="185"/>
      <c r="RJZ6" s="185"/>
      <c r="RKA6" s="185"/>
      <c r="RKB6" s="185"/>
      <c r="RKC6" s="185"/>
      <c r="RKD6" s="185"/>
      <c r="RKE6" s="185"/>
      <c r="RKF6" s="185"/>
      <c r="RKG6" s="185"/>
      <c r="RKH6" s="185"/>
      <c r="RKI6" s="185"/>
      <c r="RKJ6" s="185"/>
      <c r="RKK6" s="185"/>
      <c r="RKL6" s="185"/>
      <c r="RKM6" s="185"/>
      <c r="RKN6" s="185"/>
      <c r="RKO6" s="185"/>
      <c r="RKP6" s="185"/>
      <c r="RKQ6" s="185"/>
      <c r="RKR6" s="185"/>
      <c r="RKS6" s="185"/>
      <c r="RKT6" s="185"/>
      <c r="RKU6" s="185"/>
      <c r="RKV6" s="185"/>
      <c r="RKW6" s="185"/>
      <c r="RKX6" s="185"/>
      <c r="RKY6" s="185"/>
      <c r="RKZ6" s="185"/>
      <c r="RLA6" s="185"/>
      <c r="RLB6" s="185"/>
      <c r="RLC6" s="185"/>
      <c r="RLD6" s="185"/>
      <c r="RLE6" s="185"/>
      <c r="RLF6" s="185"/>
      <c r="RLG6" s="185"/>
      <c r="RLH6" s="185"/>
      <c r="RLI6" s="185"/>
      <c r="RLJ6" s="185"/>
      <c r="RLK6" s="185"/>
      <c r="RLL6" s="185"/>
      <c r="RLM6" s="185"/>
      <c r="RLN6" s="185"/>
      <c r="RLO6" s="185"/>
      <c r="RLP6" s="185"/>
      <c r="RLQ6" s="185"/>
      <c r="RLR6" s="185"/>
      <c r="RLS6" s="185"/>
      <c r="RLT6" s="185"/>
      <c r="RLU6" s="185"/>
      <c r="RLV6" s="185"/>
      <c r="RLW6" s="185"/>
      <c r="RLX6" s="185"/>
      <c r="RLY6" s="185"/>
      <c r="RLZ6" s="185"/>
      <c r="RMA6" s="185"/>
      <c r="RMB6" s="185"/>
      <c r="RMC6" s="185"/>
      <c r="RMD6" s="185"/>
      <c r="RME6" s="185"/>
      <c r="RMF6" s="185"/>
      <c r="RMG6" s="185"/>
      <c r="RMH6" s="185"/>
      <c r="RMI6" s="185"/>
      <c r="RMJ6" s="185"/>
      <c r="RMK6" s="185"/>
      <c r="RML6" s="185"/>
      <c r="RMM6" s="185"/>
      <c r="RMN6" s="185"/>
      <c r="RMO6" s="185"/>
      <c r="RMP6" s="185"/>
      <c r="RMQ6" s="185"/>
      <c r="RMR6" s="185"/>
      <c r="RMS6" s="185"/>
      <c r="RMT6" s="185"/>
      <c r="RMU6" s="185"/>
      <c r="RMV6" s="185"/>
      <c r="RMW6" s="185"/>
      <c r="RMX6" s="185"/>
      <c r="RMY6" s="185"/>
      <c r="RMZ6" s="185"/>
      <c r="RNA6" s="185"/>
      <c r="RNB6" s="185"/>
      <c r="RNC6" s="185"/>
      <c r="RND6" s="185"/>
      <c r="RNE6" s="185"/>
      <c r="RNF6" s="185"/>
      <c r="RNG6" s="185"/>
      <c r="RNH6" s="185"/>
      <c r="RNI6" s="185"/>
      <c r="RNJ6" s="185"/>
      <c r="RNK6" s="185"/>
      <c r="RNL6" s="185"/>
      <c r="RNM6" s="185"/>
      <c r="RNN6" s="185"/>
      <c r="RNO6" s="185"/>
      <c r="RNP6" s="185"/>
      <c r="RNQ6" s="185"/>
      <c r="RNR6" s="185"/>
      <c r="RNS6" s="185"/>
      <c r="RNT6" s="185"/>
      <c r="RNU6" s="185"/>
      <c r="RNV6" s="185"/>
      <c r="RNW6" s="185"/>
      <c r="RNX6" s="185"/>
      <c r="RNY6" s="185"/>
      <c r="RNZ6" s="185"/>
      <c r="ROA6" s="185"/>
      <c r="ROB6" s="185"/>
      <c r="ROC6" s="185"/>
      <c r="ROD6" s="185"/>
      <c r="ROE6" s="185"/>
      <c r="ROF6" s="185"/>
      <c r="ROG6" s="185"/>
      <c r="ROH6" s="185"/>
      <c r="ROI6" s="185"/>
      <c r="ROJ6" s="185"/>
      <c r="ROK6" s="185"/>
      <c r="ROL6" s="185"/>
      <c r="ROM6" s="185"/>
      <c r="RON6" s="185"/>
      <c r="ROO6" s="185"/>
      <c r="ROP6" s="185"/>
      <c r="ROQ6" s="185"/>
      <c r="ROR6" s="185"/>
      <c r="ROS6" s="185"/>
      <c r="ROT6" s="185"/>
      <c r="ROU6" s="185"/>
      <c r="ROV6" s="185"/>
      <c r="ROW6" s="185"/>
      <c r="ROX6" s="185"/>
      <c r="ROY6" s="185"/>
      <c r="ROZ6" s="185"/>
      <c r="RPA6" s="185"/>
      <c r="RPB6" s="185"/>
      <c r="RPC6" s="185"/>
      <c r="RPD6" s="185"/>
      <c r="RPE6" s="185"/>
      <c r="RPF6" s="185"/>
      <c r="RPG6" s="185"/>
      <c r="RPH6" s="185"/>
      <c r="RPI6" s="185"/>
      <c r="RPJ6" s="185"/>
      <c r="RPK6" s="185"/>
      <c r="RPL6" s="185"/>
      <c r="RPM6" s="185"/>
      <c r="RPN6" s="185"/>
      <c r="RPO6" s="185"/>
      <c r="RPP6" s="185"/>
      <c r="RPQ6" s="185"/>
      <c r="RPR6" s="185"/>
      <c r="RPS6" s="185"/>
      <c r="RPT6" s="185"/>
      <c r="RPU6" s="185"/>
      <c r="RPV6" s="185"/>
      <c r="RPW6" s="185"/>
      <c r="RPX6" s="185"/>
      <c r="RPY6" s="185"/>
      <c r="RPZ6" s="185"/>
      <c r="RQA6" s="185"/>
      <c r="RQB6" s="185"/>
      <c r="RQC6" s="185"/>
      <c r="RQD6" s="185"/>
      <c r="RQE6" s="185"/>
      <c r="RQF6" s="185"/>
      <c r="RQG6" s="185"/>
      <c r="RQH6" s="185"/>
      <c r="RQI6" s="185"/>
      <c r="RQJ6" s="185"/>
      <c r="RQK6" s="185"/>
      <c r="RQL6" s="185"/>
      <c r="RQM6" s="185"/>
      <c r="RQN6" s="185"/>
      <c r="RQO6" s="185"/>
      <c r="RQP6" s="185"/>
      <c r="RQQ6" s="185"/>
      <c r="RQR6" s="185"/>
      <c r="RQS6" s="185"/>
      <c r="RQT6" s="185"/>
      <c r="RQU6" s="185"/>
      <c r="RQV6" s="185"/>
      <c r="RQW6" s="185"/>
      <c r="RQX6" s="185"/>
      <c r="RQY6" s="185"/>
      <c r="RQZ6" s="185"/>
      <c r="RRA6" s="185"/>
      <c r="RRB6" s="185"/>
      <c r="RRC6" s="185"/>
      <c r="RRD6" s="185"/>
      <c r="RRE6" s="185"/>
      <c r="RRF6" s="185"/>
      <c r="RRG6" s="185"/>
      <c r="RRH6" s="185"/>
      <c r="RRI6" s="185"/>
      <c r="RRJ6" s="185"/>
      <c r="RRK6" s="185"/>
      <c r="RRL6" s="185"/>
      <c r="RRM6" s="185"/>
      <c r="RRN6" s="185"/>
      <c r="RRO6" s="185"/>
      <c r="RRP6" s="185"/>
      <c r="RRQ6" s="185"/>
      <c r="RRR6" s="185"/>
      <c r="RRS6" s="185"/>
      <c r="RRT6" s="185"/>
      <c r="RRU6" s="185"/>
      <c r="RRV6" s="185"/>
      <c r="RRW6" s="185"/>
      <c r="RRX6" s="185"/>
      <c r="RRY6" s="185"/>
      <c r="RRZ6" s="185"/>
      <c r="RSA6" s="185"/>
      <c r="RSB6" s="185"/>
      <c r="RSC6" s="185"/>
      <c r="RSD6" s="185"/>
      <c r="RSE6" s="185"/>
      <c r="RSF6" s="185"/>
      <c r="RSG6" s="185"/>
      <c r="RSH6" s="185"/>
      <c r="RSI6" s="185"/>
      <c r="RSJ6" s="185"/>
      <c r="RSK6" s="185"/>
      <c r="RSL6" s="185"/>
      <c r="RSM6" s="185"/>
      <c r="RSN6" s="185"/>
      <c r="RSO6" s="185"/>
      <c r="RSP6" s="185"/>
      <c r="RSQ6" s="185"/>
      <c r="RSR6" s="185"/>
      <c r="RSS6" s="185"/>
      <c r="RST6" s="185"/>
      <c r="RSU6" s="185"/>
      <c r="RSV6" s="185"/>
      <c r="RSW6" s="185"/>
      <c r="RSX6" s="185"/>
      <c r="RSY6" s="185"/>
      <c r="RSZ6" s="185"/>
      <c r="RTA6" s="185"/>
      <c r="RTB6" s="185"/>
      <c r="RTC6" s="185"/>
      <c r="RTD6" s="185"/>
      <c r="RTE6" s="185"/>
      <c r="RTF6" s="185"/>
      <c r="RTG6" s="185"/>
      <c r="RTH6" s="185"/>
      <c r="RTI6" s="185"/>
      <c r="RTJ6" s="185"/>
      <c r="RTK6" s="185"/>
      <c r="RTL6" s="185"/>
      <c r="RTM6" s="185"/>
      <c r="RTN6" s="185"/>
      <c r="RTO6" s="185"/>
      <c r="RTP6" s="185"/>
      <c r="RTQ6" s="185"/>
      <c r="RTR6" s="185"/>
      <c r="RTS6" s="185"/>
      <c r="RTT6" s="185"/>
      <c r="RTU6" s="185"/>
      <c r="RTV6" s="185"/>
      <c r="RTW6" s="185"/>
      <c r="RTX6" s="185"/>
      <c r="RTY6" s="185"/>
      <c r="RTZ6" s="185"/>
      <c r="RUA6" s="185"/>
      <c r="RUB6" s="185"/>
      <c r="RUC6" s="185"/>
      <c r="RUD6" s="185"/>
      <c r="RUE6" s="185"/>
      <c r="RUF6" s="185"/>
      <c r="RUG6" s="185"/>
      <c r="RUH6" s="185"/>
      <c r="RUI6" s="185"/>
      <c r="RUJ6" s="185"/>
      <c r="RUK6" s="185"/>
      <c r="RUL6" s="185"/>
      <c r="RUM6" s="185"/>
      <c r="RUN6" s="185"/>
      <c r="RUO6" s="185"/>
      <c r="RUP6" s="185"/>
      <c r="RUQ6" s="185"/>
      <c r="RUR6" s="185"/>
      <c r="RUS6" s="185"/>
      <c r="RUT6" s="185"/>
      <c r="RUU6" s="185"/>
      <c r="RUV6" s="185"/>
      <c r="RUW6" s="185"/>
      <c r="RUX6" s="185"/>
      <c r="RUY6" s="185"/>
      <c r="RUZ6" s="185"/>
      <c r="RVA6" s="185"/>
      <c r="RVB6" s="185"/>
      <c r="RVC6" s="185"/>
      <c r="RVD6" s="185"/>
      <c r="RVE6" s="185"/>
      <c r="RVF6" s="185"/>
      <c r="RVG6" s="185"/>
      <c r="RVH6" s="185"/>
      <c r="RVI6" s="185"/>
      <c r="RVJ6" s="185"/>
      <c r="RVK6" s="185"/>
      <c r="RVL6" s="185"/>
      <c r="RVM6" s="185"/>
      <c r="RVN6" s="185"/>
      <c r="RVO6" s="185"/>
      <c r="RVP6" s="185"/>
      <c r="RVQ6" s="185"/>
      <c r="RVR6" s="185"/>
      <c r="RVS6" s="185"/>
      <c r="RVT6" s="185"/>
      <c r="RVU6" s="185"/>
      <c r="RVV6" s="185"/>
      <c r="RVW6" s="185"/>
      <c r="RVX6" s="185"/>
      <c r="RVY6" s="185"/>
      <c r="RVZ6" s="185"/>
      <c r="RWA6" s="185"/>
      <c r="RWB6" s="185"/>
      <c r="RWC6" s="185"/>
      <c r="RWD6" s="185"/>
      <c r="RWE6" s="185"/>
      <c r="RWF6" s="185"/>
      <c r="RWG6" s="185"/>
      <c r="RWH6" s="185"/>
      <c r="RWI6" s="185"/>
      <c r="RWJ6" s="185"/>
      <c r="RWK6" s="185"/>
      <c r="RWL6" s="185"/>
      <c r="RWM6" s="185"/>
      <c r="RWN6" s="185"/>
      <c r="RWO6" s="185"/>
      <c r="RWP6" s="185"/>
      <c r="RWQ6" s="185"/>
      <c r="RWR6" s="185"/>
      <c r="RWS6" s="185"/>
      <c r="RWT6" s="185"/>
      <c r="RWU6" s="185"/>
      <c r="RWV6" s="185"/>
      <c r="RWW6" s="185"/>
      <c r="RWX6" s="185"/>
      <c r="RWY6" s="185"/>
      <c r="RWZ6" s="185"/>
      <c r="RXA6" s="185"/>
      <c r="RXB6" s="185"/>
      <c r="RXC6" s="185"/>
      <c r="RXD6" s="185"/>
      <c r="RXE6" s="185"/>
      <c r="RXF6" s="185"/>
      <c r="RXG6" s="185"/>
      <c r="RXH6" s="185"/>
      <c r="RXI6" s="185"/>
      <c r="RXJ6" s="185"/>
      <c r="RXK6" s="185"/>
      <c r="RXL6" s="185"/>
      <c r="RXM6" s="185"/>
      <c r="RXN6" s="185"/>
      <c r="RXO6" s="185"/>
      <c r="RXP6" s="185"/>
      <c r="RXQ6" s="185"/>
      <c r="RXR6" s="185"/>
      <c r="RXS6" s="185"/>
      <c r="RXT6" s="185"/>
      <c r="RXU6" s="185"/>
      <c r="RXV6" s="185"/>
      <c r="RXW6" s="185"/>
      <c r="RXX6" s="185"/>
      <c r="RXY6" s="185"/>
      <c r="RXZ6" s="185"/>
      <c r="RYA6" s="185"/>
      <c r="RYB6" s="185"/>
      <c r="RYC6" s="185"/>
      <c r="RYD6" s="185"/>
      <c r="RYE6" s="185"/>
      <c r="RYF6" s="185"/>
      <c r="RYG6" s="185"/>
      <c r="RYH6" s="185"/>
      <c r="RYI6" s="185"/>
      <c r="RYJ6" s="185"/>
      <c r="RYK6" s="185"/>
      <c r="RYL6" s="185"/>
      <c r="RYM6" s="185"/>
      <c r="RYN6" s="185"/>
      <c r="RYO6" s="185"/>
      <c r="RYP6" s="185"/>
      <c r="RYQ6" s="185"/>
      <c r="RYR6" s="185"/>
      <c r="RYS6" s="185"/>
      <c r="RYT6" s="185"/>
      <c r="RYU6" s="185"/>
      <c r="RYV6" s="185"/>
      <c r="RYW6" s="185"/>
      <c r="RYX6" s="185"/>
      <c r="RYY6" s="185"/>
      <c r="RYZ6" s="185"/>
      <c r="RZA6" s="185"/>
      <c r="RZB6" s="185"/>
      <c r="RZC6" s="185"/>
      <c r="RZD6" s="185"/>
      <c r="RZE6" s="185"/>
      <c r="RZF6" s="185"/>
      <c r="RZG6" s="185"/>
      <c r="RZH6" s="185"/>
      <c r="RZI6" s="185"/>
      <c r="RZJ6" s="185"/>
      <c r="RZK6" s="185"/>
      <c r="RZL6" s="185"/>
      <c r="RZM6" s="185"/>
      <c r="RZN6" s="185"/>
      <c r="RZO6" s="185"/>
      <c r="RZP6" s="185"/>
      <c r="RZQ6" s="185"/>
      <c r="RZR6" s="185"/>
      <c r="RZS6" s="185"/>
      <c r="RZT6" s="185"/>
      <c r="RZU6" s="185"/>
      <c r="RZV6" s="185"/>
      <c r="RZW6" s="185"/>
      <c r="RZX6" s="185"/>
      <c r="RZY6" s="185"/>
      <c r="RZZ6" s="185"/>
      <c r="SAA6" s="185"/>
      <c r="SAB6" s="185"/>
      <c r="SAC6" s="185"/>
      <c r="SAD6" s="185"/>
      <c r="SAE6" s="185"/>
      <c r="SAF6" s="185"/>
      <c r="SAG6" s="185"/>
      <c r="SAH6" s="185"/>
      <c r="SAI6" s="185"/>
      <c r="SAJ6" s="185"/>
      <c r="SAK6" s="185"/>
      <c r="SAL6" s="185"/>
      <c r="SAM6" s="185"/>
      <c r="SAN6" s="185"/>
      <c r="SAO6" s="185"/>
      <c r="SAP6" s="185"/>
      <c r="SAQ6" s="185"/>
      <c r="SAR6" s="185"/>
      <c r="SAS6" s="185"/>
      <c r="SAT6" s="185"/>
      <c r="SAU6" s="185"/>
      <c r="SAV6" s="185"/>
      <c r="SAW6" s="185"/>
      <c r="SAX6" s="185"/>
      <c r="SAY6" s="185"/>
      <c r="SAZ6" s="185"/>
      <c r="SBA6" s="185"/>
      <c r="SBB6" s="185"/>
      <c r="SBC6" s="185"/>
      <c r="SBD6" s="185"/>
      <c r="SBE6" s="185"/>
      <c r="SBF6" s="185"/>
      <c r="SBG6" s="185"/>
      <c r="SBH6" s="185"/>
      <c r="SBI6" s="185"/>
      <c r="SBJ6" s="185"/>
      <c r="SBK6" s="185"/>
      <c r="SBL6" s="185"/>
      <c r="SBM6" s="185"/>
      <c r="SBN6" s="185"/>
      <c r="SBO6" s="185"/>
      <c r="SBP6" s="185"/>
      <c r="SBQ6" s="185"/>
      <c r="SBR6" s="185"/>
      <c r="SBS6" s="185"/>
      <c r="SBT6" s="185"/>
      <c r="SBU6" s="185"/>
      <c r="SBV6" s="185"/>
      <c r="SBW6" s="185"/>
      <c r="SBX6" s="185"/>
      <c r="SBY6" s="185"/>
      <c r="SBZ6" s="185"/>
      <c r="SCA6" s="185"/>
      <c r="SCB6" s="185"/>
      <c r="SCC6" s="185"/>
      <c r="SCD6" s="185"/>
      <c r="SCE6" s="185"/>
      <c r="SCF6" s="185"/>
      <c r="SCG6" s="185"/>
      <c r="SCH6" s="185"/>
      <c r="SCI6" s="185"/>
      <c r="SCJ6" s="185"/>
      <c r="SCK6" s="185"/>
      <c r="SCL6" s="185"/>
      <c r="SCM6" s="185"/>
      <c r="SCN6" s="185"/>
      <c r="SCO6" s="185"/>
      <c r="SCP6" s="185"/>
      <c r="SCQ6" s="185"/>
      <c r="SCR6" s="185"/>
      <c r="SCS6" s="185"/>
      <c r="SCT6" s="185"/>
      <c r="SCU6" s="185"/>
      <c r="SCV6" s="185"/>
      <c r="SCW6" s="185"/>
      <c r="SCX6" s="185"/>
      <c r="SCY6" s="185"/>
      <c r="SCZ6" s="185"/>
      <c r="SDA6" s="185"/>
      <c r="SDB6" s="185"/>
      <c r="SDC6" s="185"/>
      <c r="SDD6" s="185"/>
      <c r="SDE6" s="185"/>
      <c r="SDF6" s="185"/>
      <c r="SDG6" s="185"/>
      <c r="SDH6" s="185"/>
      <c r="SDI6" s="185"/>
      <c r="SDJ6" s="185"/>
      <c r="SDK6" s="185"/>
      <c r="SDL6" s="185"/>
      <c r="SDM6" s="185"/>
      <c r="SDN6" s="185"/>
      <c r="SDO6" s="185"/>
      <c r="SDP6" s="185"/>
      <c r="SDQ6" s="185"/>
      <c r="SDR6" s="185"/>
      <c r="SDS6" s="185"/>
      <c r="SDT6" s="185"/>
      <c r="SDU6" s="185"/>
      <c r="SDV6" s="185"/>
      <c r="SDW6" s="185"/>
      <c r="SDX6" s="185"/>
      <c r="SDY6" s="185"/>
      <c r="SDZ6" s="185"/>
      <c r="SEA6" s="185"/>
      <c r="SEB6" s="185"/>
      <c r="SEC6" s="185"/>
      <c r="SED6" s="185"/>
      <c r="SEE6" s="185"/>
      <c r="SEF6" s="185"/>
      <c r="SEG6" s="185"/>
      <c r="SEH6" s="185"/>
      <c r="SEI6" s="185"/>
      <c r="SEJ6" s="185"/>
      <c r="SEK6" s="185"/>
      <c r="SEL6" s="185"/>
      <c r="SEM6" s="185"/>
      <c r="SEN6" s="185"/>
      <c r="SEO6" s="185"/>
      <c r="SEP6" s="185"/>
      <c r="SEQ6" s="185"/>
      <c r="SER6" s="185"/>
      <c r="SES6" s="185"/>
      <c r="SET6" s="185"/>
      <c r="SEU6" s="185"/>
      <c r="SEV6" s="185"/>
      <c r="SEW6" s="185"/>
      <c r="SEX6" s="185"/>
      <c r="SEY6" s="185"/>
      <c r="SEZ6" s="185"/>
      <c r="SFA6" s="185"/>
      <c r="SFB6" s="185"/>
      <c r="SFC6" s="185"/>
      <c r="SFD6" s="185"/>
      <c r="SFE6" s="185"/>
      <c r="SFF6" s="185"/>
      <c r="SFG6" s="185"/>
      <c r="SFH6" s="185"/>
      <c r="SFI6" s="185"/>
      <c r="SFJ6" s="185"/>
      <c r="SFK6" s="185"/>
      <c r="SFL6" s="185"/>
      <c r="SFM6" s="185"/>
      <c r="SFN6" s="185"/>
      <c r="SFO6" s="185"/>
      <c r="SFP6" s="185"/>
      <c r="SFQ6" s="185"/>
      <c r="SFR6" s="185"/>
      <c r="SFS6" s="185"/>
      <c r="SFT6" s="185"/>
      <c r="SFU6" s="185"/>
      <c r="SFV6" s="185"/>
      <c r="SFW6" s="185"/>
      <c r="SFX6" s="185"/>
      <c r="SFY6" s="185"/>
      <c r="SFZ6" s="185"/>
      <c r="SGA6" s="185"/>
      <c r="SGB6" s="185"/>
      <c r="SGC6" s="185"/>
      <c r="SGD6" s="185"/>
      <c r="SGE6" s="185"/>
      <c r="SGF6" s="185"/>
      <c r="SGG6" s="185"/>
      <c r="SGH6" s="185"/>
      <c r="SGI6" s="185"/>
      <c r="SGJ6" s="185"/>
      <c r="SGK6" s="185"/>
      <c r="SGL6" s="185"/>
      <c r="SGM6" s="185"/>
      <c r="SGN6" s="185"/>
      <c r="SGO6" s="185"/>
      <c r="SGP6" s="185"/>
      <c r="SGQ6" s="185"/>
      <c r="SGR6" s="185"/>
      <c r="SGS6" s="185"/>
      <c r="SGT6" s="185"/>
      <c r="SGU6" s="185"/>
      <c r="SGV6" s="185"/>
      <c r="SGW6" s="185"/>
      <c r="SGX6" s="185"/>
      <c r="SGY6" s="185"/>
      <c r="SGZ6" s="185"/>
      <c r="SHA6" s="185"/>
      <c r="SHB6" s="185"/>
      <c r="SHC6" s="185"/>
      <c r="SHD6" s="185"/>
      <c r="SHE6" s="185"/>
      <c r="SHF6" s="185"/>
      <c r="SHG6" s="185"/>
      <c r="SHH6" s="185"/>
      <c r="SHI6" s="185"/>
      <c r="SHJ6" s="185"/>
      <c r="SHK6" s="185"/>
      <c r="SHL6" s="185"/>
      <c r="SHM6" s="185"/>
      <c r="SHN6" s="185"/>
      <c r="SHO6" s="185"/>
      <c r="SHP6" s="185"/>
      <c r="SHQ6" s="185"/>
      <c r="SHR6" s="185"/>
      <c r="SHS6" s="185"/>
      <c r="SHT6" s="185"/>
      <c r="SHU6" s="185"/>
      <c r="SHV6" s="185"/>
      <c r="SHW6" s="185"/>
      <c r="SHX6" s="185"/>
      <c r="SHY6" s="185"/>
      <c r="SHZ6" s="185"/>
      <c r="SIA6" s="185"/>
      <c r="SIB6" s="185"/>
      <c r="SIC6" s="185"/>
      <c r="SID6" s="185"/>
      <c r="SIE6" s="185"/>
      <c r="SIF6" s="185"/>
      <c r="SIG6" s="185"/>
      <c r="SIH6" s="185"/>
      <c r="SII6" s="185"/>
      <c r="SIJ6" s="185"/>
      <c r="SIK6" s="185"/>
      <c r="SIL6" s="185"/>
      <c r="SIM6" s="185"/>
      <c r="SIN6" s="185"/>
      <c r="SIO6" s="185"/>
      <c r="SIP6" s="185"/>
      <c r="SIQ6" s="185"/>
      <c r="SIR6" s="185"/>
      <c r="SIS6" s="185"/>
      <c r="SIT6" s="185"/>
      <c r="SIU6" s="185"/>
      <c r="SIV6" s="185"/>
      <c r="SIW6" s="185"/>
      <c r="SIX6" s="185"/>
      <c r="SIY6" s="185"/>
      <c r="SIZ6" s="185"/>
      <c r="SJA6" s="185"/>
      <c r="SJB6" s="185"/>
      <c r="SJC6" s="185"/>
      <c r="SJD6" s="185"/>
      <c r="SJE6" s="185"/>
      <c r="SJF6" s="185"/>
      <c r="SJG6" s="185"/>
      <c r="SJH6" s="185"/>
      <c r="SJI6" s="185"/>
      <c r="SJJ6" s="185"/>
      <c r="SJK6" s="185"/>
      <c r="SJL6" s="185"/>
      <c r="SJM6" s="185"/>
      <c r="SJN6" s="185"/>
      <c r="SJO6" s="185"/>
      <c r="SJP6" s="185"/>
      <c r="SJQ6" s="185"/>
      <c r="SJR6" s="185"/>
      <c r="SJS6" s="185"/>
      <c r="SJT6" s="185"/>
      <c r="SJU6" s="185"/>
      <c r="SJV6" s="185"/>
      <c r="SJW6" s="185"/>
      <c r="SJX6" s="185"/>
      <c r="SJY6" s="185"/>
      <c r="SJZ6" s="185"/>
      <c r="SKA6" s="185"/>
      <c r="SKB6" s="185"/>
      <c r="SKC6" s="185"/>
      <c r="SKD6" s="185"/>
      <c r="SKE6" s="185"/>
      <c r="SKF6" s="185"/>
      <c r="SKG6" s="185"/>
      <c r="SKH6" s="185"/>
      <c r="SKI6" s="185"/>
      <c r="SKJ6" s="185"/>
      <c r="SKK6" s="185"/>
      <c r="SKL6" s="185"/>
      <c r="SKM6" s="185"/>
      <c r="SKN6" s="185"/>
      <c r="SKO6" s="185"/>
      <c r="SKP6" s="185"/>
      <c r="SKQ6" s="185"/>
      <c r="SKR6" s="185"/>
      <c r="SKS6" s="185"/>
      <c r="SKT6" s="185"/>
      <c r="SKU6" s="185"/>
      <c r="SKV6" s="185"/>
      <c r="SKW6" s="185"/>
      <c r="SKX6" s="185"/>
      <c r="SKY6" s="185"/>
      <c r="SKZ6" s="185"/>
      <c r="SLA6" s="185"/>
      <c r="SLB6" s="185"/>
      <c r="SLC6" s="185"/>
      <c r="SLD6" s="185"/>
      <c r="SLE6" s="185"/>
      <c r="SLF6" s="185"/>
      <c r="SLG6" s="185"/>
      <c r="SLH6" s="185"/>
      <c r="SLI6" s="185"/>
      <c r="SLJ6" s="185"/>
      <c r="SLK6" s="185"/>
      <c r="SLL6" s="185"/>
      <c r="SLM6" s="185"/>
      <c r="SLN6" s="185"/>
      <c r="SLO6" s="185"/>
      <c r="SLP6" s="185"/>
      <c r="SLQ6" s="185"/>
      <c r="SLR6" s="185"/>
      <c r="SLS6" s="185"/>
      <c r="SLT6" s="185"/>
      <c r="SLU6" s="185"/>
      <c r="SLV6" s="185"/>
      <c r="SLW6" s="185"/>
      <c r="SLX6" s="185"/>
      <c r="SLY6" s="185"/>
      <c r="SLZ6" s="185"/>
      <c r="SMA6" s="185"/>
      <c r="SMB6" s="185"/>
      <c r="SMC6" s="185"/>
      <c r="SMD6" s="185"/>
      <c r="SME6" s="185"/>
      <c r="SMF6" s="185"/>
      <c r="SMG6" s="185"/>
      <c r="SMH6" s="185"/>
      <c r="SMI6" s="185"/>
      <c r="SMJ6" s="185"/>
      <c r="SMK6" s="185"/>
      <c r="SML6" s="185"/>
      <c r="SMM6" s="185"/>
      <c r="SMN6" s="185"/>
      <c r="SMO6" s="185"/>
      <c r="SMP6" s="185"/>
      <c r="SMQ6" s="185"/>
      <c r="SMR6" s="185"/>
      <c r="SMS6" s="185"/>
      <c r="SMT6" s="185"/>
      <c r="SMU6" s="185"/>
      <c r="SMV6" s="185"/>
      <c r="SMW6" s="185"/>
      <c r="SMX6" s="185"/>
      <c r="SMY6" s="185"/>
      <c r="SMZ6" s="185"/>
      <c r="SNA6" s="185"/>
      <c r="SNB6" s="185"/>
      <c r="SNC6" s="185"/>
      <c r="SND6" s="185"/>
      <c r="SNE6" s="185"/>
      <c r="SNF6" s="185"/>
      <c r="SNG6" s="185"/>
      <c r="SNH6" s="185"/>
      <c r="SNI6" s="185"/>
      <c r="SNJ6" s="185"/>
      <c r="SNK6" s="185"/>
      <c r="SNL6" s="185"/>
      <c r="SNM6" s="185"/>
      <c r="SNN6" s="185"/>
      <c r="SNO6" s="185"/>
      <c r="SNP6" s="185"/>
      <c r="SNQ6" s="185"/>
      <c r="SNR6" s="185"/>
      <c r="SNS6" s="185"/>
      <c r="SNT6" s="185"/>
      <c r="SNU6" s="185"/>
      <c r="SNV6" s="185"/>
      <c r="SNW6" s="185"/>
      <c r="SNX6" s="185"/>
      <c r="SNY6" s="185"/>
      <c r="SNZ6" s="185"/>
      <c r="SOA6" s="185"/>
      <c r="SOB6" s="185"/>
      <c r="SOC6" s="185"/>
      <c r="SOD6" s="185"/>
      <c r="SOE6" s="185"/>
      <c r="SOF6" s="185"/>
      <c r="SOG6" s="185"/>
      <c r="SOH6" s="185"/>
      <c r="SOI6" s="185"/>
      <c r="SOJ6" s="185"/>
      <c r="SOK6" s="185"/>
      <c r="SOL6" s="185"/>
      <c r="SOM6" s="185"/>
      <c r="SON6" s="185"/>
      <c r="SOO6" s="185"/>
      <c r="SOP6" s="185"/>
      <c r="SOQ6" s="185"/>
      <c r="SOR6" s="185"/>
      <c r="SOS6" s="185"/>
      <c r="SOT6" s="185"/>
      <c r="SOU6" s="185"/>
      <c r="SOV6" s="185"/>
      <c r="SOW6" s="185"/>
      <c r="SOX6" s="185"/>
      <c r="SOY6" s="185"/>
      <c r="SOZ6" s="185"/>
      <c r="SPA6" s="185"/>
      <c r="SPB6" s="185"/>
      <c r="SPC6" s="185"/>
      <c r="SPD6" s="185"/>
      <c r="SPE6" s="185"/>
      <c r="SPF6" s="185"/>
      <c r="SPG6" s="185"/>
      <c r="SPH6" s="185"/>
      <c r="SPI6" s="185"/>
      <c r="SPJ6" s="185"/>
      <c r="SPK6" s="185"/>
      <c r="SPL6" s="185"/>
      <c r="SPM6" s="185"/>
      <c r="SPN6" s="185"/>
      <c r="SPO6" s="185"/>
      <c r="SPP6" s="185"/>
      <c r="SPQ6" s="185"/>
      <c r="SPR6" s="185"/>
      <c r="SPS6" s="185"/>
      <c r="SPT6" s="185"/>
      <c r="SPU6" s="185"/>
      <c r="SPV6" s="185"/>
      <c r="SPW6" s="185"/>
      <c r="SPX6" s="185"/>
      <c r="SPY6" s="185"/>
      <c r="SPZ6" s="185"/>
      <c r="SQA6" s="185"/>
      <c r="SQB6" s="185"/>
      <c r="SQC6" s="185"/>
      <c r="SQD6" s="185"/>
      <c r="SQE6" s="185"/>
      <c r="SQF6" s="185"/>
      <c r="SQG6" s="185"/>
      <c r="SQH6" s="185"/>
      <c r="SQI6" s="185"/>
      <c r="SQJ6" s="185"/>
      <c r="SQK6" s="185"/>
      <c r="SQL6" s="185"/>
      <c r="SQM6" s="185"/>
      <c r="SQN6" s="185"/>
      <c r="SQO6" s="185"/>
      <c r="SQP6" s="185"/>
      <c r="SQQ6" s="185"/>
      <c r="SQR6" s="185"/>
      <c r="SQS6" s="185"/>
      <c r="SQT6" s="185"/>
      <c r="SQU6" s="185"/>
      <c r="SQV6" s="185"/>
      <c r="SQW6" s="185"/>
      <c r="SQX6" s="185"/>
      <c r="SQY6" s="185"/>
      <c r="SQZ6" s="185"/>
      <c r="SRA6" s="185"/>
      <c r="SRB6" s="185"/>
      <c r="SRC6" s="185"/>
      <c r="SRD6" s="185"/>
      <c r="SRE6" s="185"/>
      <c r="SRF6" s="185"/>
      <c r="SRG6" s="185"/>
      <c r="SRH6" s="185"/>
      <c r="SRI6" s="185"/>
      <c r="SRJ6" s="185"/>
      <c r="SRK6" s="185"/>
      <c r="SRL6" s="185"/>
      <c r="SRM6" s="185"/>
      <c r="SRN6" s="185"/>
      <c r="SRO6" s="185"/>
      <c r="SRP6" s="185"/>
      <c r="SRQ6" s="185"/>
      <c r="SRR6" s="185"/>
      <c r="SRS6" s="185"/>
      <c r="SRT6" s="185"/>
      <c r="SRU6" s="185"/>
      <c r="SRV6" s="185"/>
      <c r="SRW6" s="185"/>
      <c r="SRX6" s="185"/>
      <c r="SRY6" s="185"/>
      <c r="SRZ6" s="185"/>
      <c r="SSA6" s="185"/>
      <c r="SSB6" s="185"/>
      <c r="SSC6" s="185"/>
      <c r="SSD6" s="185"/>
      <c r="SSE6" s="185"/>
      <c r="SSF6" s="185"/>
      <c r="SSG6" s="185"/>
      <c r="SSH6" s="185"/>
      <c r="SSI6" s="185"/>
      <c r="SSJ6" s="185"/>
      <c r="SSK6" s="185"/>
      <c r="SSL6" s="185"/>
      <c r="SSM6" s="185"/>
      <c r="SSN6" s="185"/>
      <c r="SSO6" s="185"/>
      <c r="SSP6" s="185"/>
      <c r="SSQ6" s="185"/>
      <c r="SSR6" s="185"/>
      <c r="SSS6" s="185"/>
      <c r="SST6" s="185"/>
      <c r="SSU6" s="185"/>
      <c r="SSV6" s="185"/>
      <c r="SSW6" s="185"/>
      <c r="SSX6" s="185"/>
      <c r="SSY6" s="185"/>
      <c r="SSZ6" s="185"/>
      <c r="STA6" s="185"/>
      <c r="STB6" s="185"/>
      <c r="STC6" s="185"/>
      <c r="STD6" s="185"/>
      <c r="STE6" s="185"/>
      <c r="STF6" s="185"/>
      <c r="STG6" s="185"/>
      <c r="STH6" s="185"/>
      <c r="STI6" s="185"/>
      <c r="STJ6" s="185"/>
      <c r="STK6" s="185"/>
      <c r="STL6" s="185"/>
      <c r="STM6" s="185"/>
      <c r="STN6" s="185"/>
      <c r="STO6" s="185"/>
      <c r="STP6" s="185"/>
      <c r="STQ6" s="185"/>
      <c r="STR6" s="185"/>
      <c r="STS6" s="185"/>
      <c r="STT6" s="185"/>
      <c r="STU6" s="185"/>
      <c r="STV6" s="185"/>
      <c r="STW6" s="185"/>
      <c r="STX6" s="185"/>
      <c r="STY6" s="185"/>
      <c r="STZ6" s="185"/>
      <c r="SUA6" s="185"/>
      <c r="SUB6" s="185"/>
      <c r="SUC6" s="185"/>
      <c r="SUD6" s="185"/>
      <c r="SUE6" s="185"/>
      <c r="SUF6" s="185"/>
      <c r="SUG6" s="185"/>
      <c r="SUH6" s="185"/>
      <c r="SUI6" s="185"/>
      <c r="SUJ6" s="185"/>
      <c r="SUK6" s="185"/>
      <c r="SUL6" s="185"/>
      <c r="SUM6" s="185"/>
      <c r="SUN6" s="185"/>
      <c r="SUO6" s="185"/>
      <c r="SUP6" s="185"/>
      <c r="SUQ6" s="185"/>
      <c r="SUR6" s="185"/>
      <c r="SUS6" s="185"/>
      <c r="SUT6" s="185"/>
      <c r="SUU6" s="185"/>
      <c r="SUV6" s="185"/>
      <c r="SUW6" s="185"/>
      <c r="SUX6" s="185"/>
      <c r="SUY6" s="185"/>
      <c r="SUZ6" s="185"/>
      <c r="SVA6" s="185"/>
      <c r="SVB6" s="185"/>
      <c r="SVC6" s="185"/>
      <c r="SVD6" s="185"/>
      <c r="SVE6" s="185"/>
      <c r="SVF6" s="185"/>
      <c r="SVG6" s="185"/>
      <c r="SVH6" s="185"/>
      <c r="SVI6" s="185"/>
      <c r="SVJ6" s="185"/>
      <c r="SVK6" s="185"/>
      <c r="SVL6" s="185"/>
      <c r="SVM6" s="185"/>
      <c r="SVN6" s="185"/>
      <c r="SVO6" s="185"/>
      <c r="SVP6" s="185"/>
      <c r="SVQ6" s="185"/>
      <c r="SVR6" s="185"/>
      <c r="SVS6" s="185"/>
      <c r="SVT6" s="185"/>
      <c r="SVU6" s="185"/>
      <c r="SVV6" s="185"/>
      <c r="SVW6" s="185"/>
      <c r="SVX6" s="185"/>
      <c r="SVY6" s="185"/>
      <c r="SVZ6" s="185"/>
      <c r="SWA6" s="185"/>
      <c r="SWB6" s="185"/>
      <c r="SWC6" s="185"/>
      <c r="SWD6" s="185"/>
      <c r="SWE6" s="185"/>
      <c r="SWF6" s="185"/>
      <c r="SWG6" s="185"/>
      <c r="SWH6" s="185"/>
      <c r="SWI6" s="185"/>
      <c r="SWJ6" s="185"/>
      <c r="SWK6" s="185"/>
      <c r="SWL6" s="185"/>
      <c r="SWM6" s="185"/>
      <c r="SWN6" s="185"/>
      <c r="SWO6" s="185"/>
      <c r="SWP6" s="185"/>
      <c r="SWQ6" s="185"/>
      <c r="SWR6" s="185"/>
      <c r="SWS6" s="185"/>
      <c r="SWT6" s="185"/>
      <c r="SWU6" s="185"/>
      <c r="SWV6" s="185"/>
      <c r="SWW6" s="185"/>
      <c r="SWX6" s="185"/>
      <c r="SWY6" s="185"/>
      <c r="SWZ6" s="185"/>
      <c r="SXA6" s="185"/>
      <c r="SXB6" s="185"/>
      <c r="SXC6" s="185"/>
      <c r="SXD6" s="185"/>
      <c r="SXE6" s="185"/>
      <c r="SXF6" s="185"/>
      <c r="SXG6" s="185"/>
      <c r="SXH6" s="185"/>
      <c r="SXI6" s="185"/>
      <c r="SXJ6" s="185"/>
      <c r="SXK6" s="185"/>
      <c r="SXL6" s="185"/>
      <c r="SXM6" s="185"/>
      <c r="SXN6" s="185"/>
      <c r="SXO6" s="185"/>
      <c r="SXP6" s="185"/>
      <c r="SXQ6" s="185"/>
      <c r="SXR6" s="185"/>
      <c r="SXS6" s="185"/>
      <c r="SXT6" s="185"/>
      <c r="SXU6" s="185"/>
      <c r="SXV6" s="185"/>
      <c r="SXW6" s="185"/>
      <c r="SXX6" s="185"/>
      <c r="SXY6" s="185"/>
      <c r="SXZ6" s="185"/>
      <c r="SYA6" s="185"/>
      <c r="SYB6" s="185"/>
      <c r="SYC6" s="185"/>
      <c r="SYD6" s="185"/>
      <c r="SYE6" s="185"/>
      <c r="SYF6" s="185"/>
      <c r="SYG6" s="185"/>
      <c r="SYH6" s="185"/>
      <c r="SYI6" s="185"/>
      <c r="SYJ6" s="185"/>
      <c r="SYK6" s="185"/>
      <c r="SYL6" s="185"/>
      <c r="SYM6" s="185"/>
      <c r="SYN6" s="185"/>
      <c r="SYO6" s="185"/>
      <c r="SYP6" s="185"/>
      <c r="SYQ6" s="185"/>
      <c r="SYR6" s="185"/>
      <c r="SYS6" s="185"/>
      <c r="SYT6" s="185"/>
      <c r="SYU6" s="185"/>
      <c r="SYV6" s="185"/>
      <c r="SYW6" s="185"/>
      <c r="SYX6" s="185"/>
      <c r="SYY6" s="185"/>
      <c r="SYZ6" s="185"/>
      <c r="SZA6" s="185"/>
      <c r="SZB6" s="185"/>
      <c r="SZC6" s="185"/>
      <c r="SZD6" s="185"/>
      <c r="SZE6" s="185"/>
      <c r="SZF6" s="185"/>
      <c r="SZG6" s="185"/>
      <c r="SZH6" s="185"/>
      <c r="SZI6" s="185"/>
      <c r="SZJ6" s="185"/>
      <c r="SZK6" s="185"/>
      <c r="SZL6" s="185"/>
      <c r="SZM6" s="185"/>
      <c r="SZN6" s="185"/>
      <c r="SZO6" s="185"/>
      <c r="SZP6" s="185"/>
      <c r="SZQ6" s="185"/>
      <c r="SZR6" s="185"/>
      <c r="SZS6" s="185"/>
      <c r="SZT6" s="185"/>
      <c r="SZU6" s="185"/>
      <c r="SZV6" s="185"/>
      <c r="SZW6" s="185"/>
      <c r="SZX6" s="185"/>
      <c r="SZY6" s="185"/>
      <c r="SZZ6" s="185"/>
      <c r="TAA6" s="185"/>
      <c r="TAB6" s="185"/>
      <c r="TAC6" s="185"/>
      <c r="TAD6" s="185"/>
      <c r="TAE6" s="185"/>
      <c r="TAF6" s="185"/>
      <c r="TAG6" s="185"/>
      <c r="TAH6" s="185"/>
      <c r="TAI6" s="185"/>
      <c r="TAJ6" s="185"/>
      <c r="TAK6" s="185"/>
      <c r="TAL6" s="185"/>
      <c r="TAM6" s="185"/>
      <c r="TAN6" s="185"/>
      <c r="TAO6" s="185"/>
      <c r="TAP6" s="185"/>
      <c r="TAQ6" s="185"/>
      <c r="TAR6" s="185"/>
      <c r="TAS6" s="185"/>
      <c r="TAT6" s="185"/>
      <c r="TAU6" s="185"/>
      <c r="TAV6" s="185"/>
      <c r="TAW6" s="185"/>
      <c r="TAX6" s="185"/>
      <c r="TAY6" s="185"/>
      <c r="TAZ6" s="185"/>
      <c r="TBA6" s="185"/>
      <c r="TBB6" s="185"/>
      <c r="TBC6" s="185"/>
      <c r="TBD6" s="185"/>
      <c r="TBE6" s="185"/>
      <c r="TBF6" s="185"/>
      <c r="TBG6" s="185"/>
      <c r="TBH6" s="185"/>
      <c r="TBI6" s="185"/>
      <c r="TBJ6" s="185"/>
      <c r="TBK6" s="185"/>
      <c r="TBL6" s="185"/>
      <c r="TBM6" s="185"/>
      <c r="TBN6" s="185"/>
      <c r="TBO6" s="185"/>
      <c r="TBP6" s="185"/>
      <c r="TBQ6" s="185"/>
      <c r="TBR6" s="185"/>
      <c r="TBS6" s="185"/>
      <c r="TBT6" s="185"/>
      <c r="TBU6" s="185"/>
      <c r="TBV6" s="185"/>
      <c r="TBW6" s="185"/>
      <c r="TBX6" s="185"/>
      <c r="TBY6" s="185"/>
      <c r="TBZ6" s="185"/>
      <c r="TCA6" s="185"/>
      <c r="TCB6" s="185"/>
      <c r="TCC6" s="185"/>
      <c r="TCD6" s="185"/>
      <c r="TCE6" s="185"/>
      <c r="TCF6" s="185"/>
      <c r="TCG6" s="185"/>
      <c r="TCH6" s="185"/>
      <c r="TCI6" s="185"/>
      <c r="TCJ6" s="185"/>
      <c r="TCK6" s="185"/>
      <c r="TCL6" s="185"/>
      <c r="TCM6" s="185"/>
      <c r="TCN6" s="185"/>
      <c r="TCO6" s="185"/>
      <c r="TCP6" s="185"/>
      <c r="TCQ6" s="185"/>
      <c r="TCR6" s="185"/>
      <c r="TCS6" s="185"/>
      <c r="TCT6" s="185"/>
      <c r="TCU6" s="185"/>
      <c r="TCV6" s="185"/>
      <c r="TCW6" s="185"/>
      <c r="TCX6" s="185"/>
      <c r="TCY6" s="185"/>
      <c r="TCZ6" s="185"/>
      <c r="TDA6" s="185"/>
      <c r="TDB6" s="185"/>
      <c r="TDC6" s="185"/>
      <c r="TDD6" s="185"/>
      <c r="TDE6" s="185"/>
      <c r="TDF6" s="185"/>
      <c r="TDG6" s="185"/>
      <c r="TDH6" s="185"/>
      <c r="TDI6" s="185"/>
      <c r="TDJ6" s="185"/>
      <c r="TDK6" s="185"/>
      <c r="TDL6" s="185"/>
      <c r="TDM6" s="185"/>
      <c r="TDN6" s="185"/>
      <c r="TDO6" s="185"/>
      <c r="TDP6" s="185"/>
      <c r="TDQ6" s="185"/>
      <c r="TDR6" s="185"/>
      <c r="TDS6" s="185"/>
      <c r="TDT6" s="185"/>
      <c r="TDU6" s="185"/>
      <c r="TDV6" s="185"/>
      <c r="TDW6" s="185"/>
      <c r="TDX6" s="185"/>
      <c r="TDY6" s="185"/>
      <c r="TDZ6" s="185"/>
      <c r="TEA6" s="185"/>
      <c r="TEB6" s="185"/>
      <c r="TEC6" s="185"/>
      <c r="TED6" s="185"/>
      <c r="TEE6" s="185"/>
      <c r="TEF6" s="185"/>
      <c r="TEG6" s="185"/>
      <c r="TEH6" s="185"/>
      <c r="TEI6" s="185"/>
      <c r="TEJ6" s="185"/>
      <c r="TEK6" s="185"/>
      <c r="TEL6" s="185"/>
      <c r="TEM6" s="185"/>
      <c r="TEN6" s="185"/>
      <c r="TEO6" s="185"/>
      <c r="TEP6" s="185"/>
      <c r="TEQ6" s="185"/>
      <c r="TER6" s="185"/>
      <c r="TES6" s="185"/>
      <c r="TET6" s="185"/>
      <c r="TEU6" s="185"/>
      <c r="TEV6" s="185"/>
      <c r="TEW6" s="185"/>
      <c r="TEX6" s="185"/>
      <c r="TEY6" s="185"/>
      <c r="TEZ6" s="185"/>
      <c r="TFA6" s="185"/>
      <c r="TFB6" s="185"/>
      <c r="TFC6" s="185"/>
      <c r="TFD6" s="185"/>
      <c r="TFE6" s="185"/>
      <c r="TFF6" s="185"/>
      <c r="TFG6" s="185"/>
      <c r="TFH6" s="185"/>
      <c r="TFI6" s="185"/>
      <c r="TFJ6" s="185"/>
      <c r="TFK6" s="185"/>
      <c r="TFL6" s="185"/>
      <c r="TFM6" s="185"/>
      <c r="TFN6" s="185"/>
      <c r="TFO6" s="185"/>
      <c r="TFP6" s="185"/>
      <c r="TFQ6" s="185"/>
      <c r="TFR6" s="185"/>
      <c r="TFS6" s="185"/>
      <c r="TFT6" s="185"/>
      <c r="TFU6" s="185"/>
      <c r="TFV6" s="185"/>
      <c r="TFW6" s="185"/>
      <c r="TFX6" s="185"/>
      <c r="TFY6" s="185"/>
      <c r="TFZ6" s="185"/>
      <c r="TGA6" s="185"/>
      <c r="TGB6" s="185"/>
      <c r="TGC6" s="185"/>
      <c r="TGD6" s="185"/>
      <c r="TGE6" s="185"/>
      <c r="TGF6" s="185"/>
      <c r="TGG6" s="185"/>
      <c r="TGH6" s="185"/>
      <c r="TGI6" s="185"/>
      <c r="TGJ6" s="185"/>
      <c r="TGK6" s="185"/>
      <c r="TGL6" s="185"/>
      <c r="TGM6" s="185"/>
      <c r="TGN6" s="185"/>
      <c r="TGO6" s="185"/>
      <c r="TGP6" s="185"/>
      <c r="TGQ6" s="185"/>
      <c r="TGR6" s="185"/>
      <c r="TGS6" s="185"/>
      <c r="TGT6" s="185"/>
      <c r="TGU6" s="185"/>
      <c r="TGV6" s="185"/>
      <c r="TGW6" s="185"/>
      <c r="TGX6" s="185"/>
      <c r="TGY6" s="185"/>
      <c r="TGZ6" s="185"/>
      <c r="THA6" s="185"/>
      <c r="THB6" s="185"/>
      <c r="THC6" s="185"/>
      <c r="THD6" s="185"/>
      <c r="THE6" s="185"/>
      <c r="THF6" s="185"/>
      <c r="THG6" s="185"/>
      <c r="THH6" s="185"/>
      <c r="THI6" s="185"/>
      <c r="THJ6" s="185"/>
      <c r="THK6" s="185"/>
      <c r="THL6" s="185"/>
      <c r="THM6" s="185"/>
      <c r="THN6" s="185"/>
      <c r="THO6" s="185"/>
      <c r="THP6" s="185"/>
      <c r="THQ6" s="185"/>
      <c r="THR6" s="185"/>
      <c r="THS6" s="185"/>
      <c r="THT6" s="185"/>
      <c r="THU6" s="185"/>
      <c r="THV6" s="185"/>
      <c r="THW6" s="185"/>
      <c r="THX6" s="185"/>
      <c r="THY6" s="185"/>
      <c r="THZ6" s="185"/>
      <c r="TIA6" s="185"/>
      <c r="TIB6" s="185"/>
      <c r="TIC6" s="185"/>
      <c r="TID6" s="185"/>
      <c r="TIE6" s="185"/>
      <c r="TIF6" s="185"/>
      <c r="TIG6" s="185"/>
      <c r="TIH6" s="185"/>
      <c r="TII6" s="185"/>
      <c r="TIJ6" s="185"/>
      <c r="TIK6" s="185"/>
      <c r="TIL6" s="185"/>
      <c r="TIM6" s="185"/>
      <c r="TIN6" s="185"/>
      <c r="TIO6" s="185"/>
      <c r="TIP6" s="185"/>
      <c r="TIQ6" s="185"/>
      <c r="TIR6" s="185"/>
      <c r="TIS6" s="185"/>
      <c r="TIT6" s="185"/>
      <c r="TIU6" s="185"/>
      <c r="TIV6" s="185"/>
      <c r="TIW6" s="185"/>
      <c r="TIX6" s="185"/>
      <c r="TIY6" s="185"/>
      <c r="TIZ6" s="185"/>
      <c r="TJA6" s="185"/>
      <c r="TJB6" s="185"/>
      <c r="TJC6" s="185"/>
      <c r="TJD6" s="185"/>
      <c r="TJE6" s="185"/>
      <c r="TJF6" s="185"/>
      <c r="TJG6" s="185"/>
      <c r="TJH6" s="185"/>
      <c r="TJI6" s="185"/>
      <c r="TJJ6" s="185"/>
      <c r="TJK6" s="185"/>
      <c r="TJL6" s="185"/>
      <c r="TJM6" s="185"/>
      <c r="TJN6" s="185"/>
      <c r="TJO6" s="185"/>
      <c r="TJP6" s="185"/>
      <c r="TJQ6" s="185"/>
      <c r="TJR6" s="185"/>
      <c r="TJS6" s="185"/>
      <c r="TJT6" s="185"/>
      <c r="TJU6" s="185"/>
      <c r="TJV6" s="185"/>
      <c r="TJW6" s="185"/>
      <c r="TJX6" s="185"/>
      <c r="TJY6" s="185"/>
      <c r="TJZ6" s="185"/>
      <c r="TKA6" s="185"/>
      <c r="TKB6" s="185"/>
      <c r="TKC6" s="185"/>
      <c r="TKD6" s="185"/>
      <c r="TKE6" s="185"/>
      <c r="TKF6" s="185"/>
      <c r="TKG6" s="185"/>
      <c r="TKH6" s="185"/>
      <c r="TKI6" s="185"/>
      <c r="TKJ6" s="185"/>
      <c r="TKK6" s="185"/>
      <c r="TKL6" s="185"/>
      <c r="TKM6" s="185"/>
      <c r="TKN6" s="185"/>
      <c r="TKO6" s="185"/>
      <c r="TKP6" s="185"/>
      <c r="TKQ6" s="185"/>
      <c r="TKR6" s="185"/>
      <c r="TKS6" s="185"/>
      <c r="TKT6" s="185"/>
      <c r="TKU6" s="185"/>
      <c r="TKV6" s="185"/>
      <c r="TKW6" s="185"/>
      <c r="TKX6" s="185"/>
      <c r="TKY6" s="185"/>
      <c r="TKZ6" s="185"/>
      <c r="TLA6" s="185"/>
      <c r="TLB6" s="185"/>
      <c r="TLC6" s="185"/>
      <c r="TLD6" s="185"/>
      <c r="TLE6" s="185"/>
      <c r="TLF6" s="185"/>
      <c r="TLG6" s="185"/>
      <c r="TLH6" s="185"/>
      <c r="TLI6" s="185"/>
      <c r="TLJ6" s="185"/>
      <c r="TLK6" s="185"/>
      <c r="TLL6" s="185"/>
      <c r="TLM6" s="185"/>
      <c r="TLN6" s="185"/>
      <c r="TLO6" s="185"/>
      <c r="TLP6" s="185"/>
      <c r="TLQ6" s="185"/>
      <c r="TLR6" s="185"/>
      <c r="TLS6" s="185"/>
      <c r="TLT6" s="185"/>
      <c r="TLU6" s="185"/>
      <c r="TLV6" s="185"/>
      <c r="TLW6" s="185"/>
      <c r="TLX6" s="185"/>
      <c r="TLY6" s="185"/>
      <c r="TLZ6" s="185"/>
      <c r="TMA6" s="185"/>
      <c r="TMB6" s="185"/>
      <c r="TMC6" s="185"/>
      <c r="TMD6" s="185"/>
      <c r="TME6" s="185"/>
      <c r="TMF6" s="185"/>
      <c r="TMG6" s="185"/>
      <c r="TMH6" s="185"/>
      <c r="TMI6" s="185"/>
      <c r="TMJ6" s="185"/>
      <c r="TMK6" s="185"/>
      <c r="TML6" s="185"/>
      <c r="TMM6" s="185"/>
      <c r="TMN6" s="185"/>
      <c r="TMO6" s="185"/>
      <c r="TMP6" s="185"/>
      <c r="TMQ6" s="185"/>
      <c r="TMR6" s="185"/>
      <c r="TMS6" s="185"/>
      <c r="TMT6" s="185"/>
      <c r="TMU6" s="185"/>
      <c r="TMV6" s="185"/>
      <c r="TMW6" s="185"/>
      <c r="TMX6" s="185"/>
      <c r="TMY6" s="185"/>
      <c r="TMZ6" s="185"/>
      <c r="TNA6" s="185"/>
      <c r="TNB6" s="185"/>
      <c r="TNC6" s="185"/>
      <c r="TND6" s="185"/>
      <c r="TNE6" s="185"/>
      <c r="TNF6" s="185"/>
      <c r="TNG6" s="185"/>
      <c r="TNH6" s="185"/>
      <c r="TNI6" s="185"/>
      <c r="TNJ6" s="185"/>
      <c r="TNK6" s="185"/>
      <c r="TNL6" s="185"/>
      <c r="TNM6" s="185"/>
      <c r="TNN6" s="185"/>
      <c r="TNO6" s="185"/>
      <c r="TNP6" s="185"/>
      <c r="TNQ6" s="185"/>
      <c r="TNR6" s="185"/>
      <c r="TNS6" s="185"/>
      <c r="TNT6" s="185"/>
      <c r="TNU6" s="185"/>
      <c r="TNV6" s="185"/>
      <c r="TNW6" s="185"/>
      <c r="TNX6" s="185"/>
      <c r="TNY6" s="185"/>
      <c r="TNZ6" s="185"/>
      <c r="TOA6" s="185"/>
      <c r="TOB6" s="185"/>
      <c r="TOC6" s="185"/>
      <c r="TOD6" s="185"/>
      <c r="TOE6" s="185"/>
      <c r="TOF6" s="185"/>
      <c r="TOG6" s="185"/>
      <c r="TOH6" s="185"/>
      <c r="TOI6" s="185"/>
      <c r="TOJ6" s="185"/>
      <c r="TOK6" s="185"/>
      <c r="TOL6" s="185"/>
      <c r="TOM6" s="185"/>
      <c r="TON6" s="185"/>
      <c r="TOO6" s="185"/>
      <c r="TOP6" s="185"/>
      <c r="TOQ6" s="185"/>
      <c r="TOR6" s="185"/>
      <c r="TOS6" s="185"/>
      <c r="TOT6" s="185"/>
      <c r="TOU6" s="185"/>
      <c r="TOV6" s="185"/>
      <c r="TOW6" s="185"/>
      <c r="TOX6" s="185"/>
      <c r="TOY6" s="185"/>
      <c r="TOZ6" s="185"/>
      <c r="TPA6" s="185"/>
      <c r="TPB6" s="185"/>
      <c r="TPC6" s="185"/>
      <c r="TPD6" s="185"/>
      <c r="TPE6" s="185"/>
      <c r="TPF6" s="185"/>
      <c r="TPG6" s="185"/>
      <c r="TPH6" s="185"/>
      <c r="TPI6" s="185"/>
      <c r="TPJ6" s="185"/>
      <c r="TPK6" s="185"/>
      <c r="TPL6" s="185"/>
      <c r="TPM6" s="185"/>
      <c r="TPN6" s="185"/>
      <c r="TPO6" s="185"/>
      <c r="TPP6" s="185"/>
      <c r="TPQ6" s="185"/>
      <c r="TPR6" s="185"/>
      <c r="TPS6" s="185"/>
      <c r="TPT6" s="185"/>
      <c r="TPU6" s="185"/>
      <c r="TPV6" s="185"/>
      <c r="TPW6" s="185"/>
      <c r="TPX6" s="185"/>
      <c r="TPY6" s="185"/>
      <c r="TPZ6" s="185"/>
      <c r="TQA6" s="185"/>
      <c r="TQB6" s="185"/>
      <c r="TQC6" s="185"/>
      <c r="TQD6" s="185"/>
      <c r="TQE6" s="185"/>
      <c r="TQF6" s="185"/>
      <c r="TQG6" s="185"/>
      <c r="TQH6" s="185"/>
      <c r="TQI6" s="185"/>
      <c r="TQJ6" s="185"/>
      <c r="TQK6" s="185"/>
      <c r="TQL6" s="185"/>
      <c r="TQM6" s="185"/>
      <c r="TQN6" s="185"/>
      <c r="TQO6" s="185"/>
      <c r="TQP6" s="185"/>
      <c r="TQQ6" s="185"/>
      <c r="TQR6" s="185"/>
      <c r="TQS6" s="185"/>
      <c r="TQT6" s="185"/>
      <c r="TQU6" s="185"/>
      <c r="TQV6" s="185"/>
      <c r="TQW6" s="185"/>
      <c r="TQX6" s="185"/>
      <c r="TQY6" s="185"/>
      <c r="TQZ6" s="185"/>
      <c r="TRA6" s="185"/>
      <c r="TRB6" s="185"/>
      <c r="TRC6" s="185"/>
      <c r="TRD6" s="185"/>
      <c r="TRE6" s="185"/>
      <c r="TRF6" s="185"/>
      <c r="TRG6" s="185"/>
      <c r="TRH6" s="185"/>
      <c r="TRI6" s="185"/>
      <c r="TRJ6" s="185"/>
      <c r="TRK6" s="185"/>
      <c r="TRL6" s="185"/>
      <c r="TRM6" s="185"/>
      <c r="TRN6" s="185"/>
      <c r="TRO6" s="185"/>
      <c r="TRP6" s="185"/>
      <c r="TRQ6" s="185"/>
      <c r="TRR6" s="185"/>
      <c r="TRS6" s="185"/>
      <c r="TRT6" s="185"/>
      <c r="TRU6" s="185"/>
      <c r="TRV6" s="185"/>
      <c r="TRW6" s="185"/>
      <c r="TRX6" s="185"/>
      <c r="TRY6" s="185"/>
      <c r="TRZ6" s="185"/>
      <c r="TSA6" s="185"/>
      <c r="TSB6" s="185"/>
      <c r="TSC6" s="185"/>
      <c r="TSD6" s="185"/>
      <c r="TSE6" s="185"/>
      <c r="TSF6" s="185"/>
      <c r="TSG6" s="185"/>
      <c r="TSH6" s="185"/>
      <c r="TSI6" s="185"/>
      <c r="TSJ6" s="185"/>
      <c r="TSK6" s="185"/>
      <c r="TSL6" s="185"/>
      <c r="TSM6" s="185"/>
      <c r="TSN6" s="185"/>
      <c r="TSO6" s="185"/>
      <c r="TSP6" s="185"/>
      <c r="TSQ6" s="185"/>
      <c r="TSR6" s="185"/>
      <c r="TSS6" s="185"/>
      <c r="TST6" s="185"/>
      <c r="TSU6" s="185"/>
      <c r="TSV6" s="185"/>
      <c r="TSW6" s="185"/>
      <c r="TSX6" s="185"/>
      <c r="TSY6" s="185"/>
      <c r="TSZ6" s="185"/>
      <c r="TTA6" s="185"/>
      <c r="TTB6" s="185"/>
      <c r="TTC6" s="185"/>
      <c r="TTD6" s="185"/>
      <c r="TTE6" s="185"/>
      <c r="TTF6" s="185"/>
      <c r="TTG6" s="185"/>
      <c r="TTH6" s="185"/>
      <c r="TTI6" s="185"/>
      <c r="TTJ6" s="185"/>
      <c r="TTK6" s="185"/>
      <c r="TTL6" s="185"/>
      <c r="TTM6" s="185"/>
      <c r="TTN6" s="185"/>
      <c r="TTO6" s="185"/>
      <c r="TTP6" s="185"/>
      <c r="TTQ6" s="185"/>
      <c r="TTR6" s="185"/>
      <c r="TTS6" s="185"/>
      <c r="TTT6" s="185"/>
      <c r="TTU6" s="185"/>
      <c r="TTV6" s="185"/>
      <c r="TTW6" s="185"/>
      <c r="TTX6" s="185"/>
      <c r="TTY6" s="185"/>
      <c r="TTZ6" s="185"/>
      <c r="TUA6" s="185"/>
      <c r="TUB6" s="185"/>
      <c r="TUC6" s="185"/>
      <c r="TUD6" s="185"/>
      <c r="TUE6" s="185"/>
      <c r="TUF6" s="185"/>
      <c r="TUG6" s="185"/>
      <c r="TUH6" s="185"/>
      <c r="TUI6" s="185"/>
      <c r="TUJ6" s="185"/>
      <c r="TUK6" s="185"/>
      <c r="TUL6" s="185"/>
      <c r="TUM6" s="185"/>
      <c r="TUN6" s="185"/>
      <c r="TUO6" s="185"/>
      <c r="TUP6" s="185"/>
      <c r="TUQ6" s="185"/>
      <c r="TUR6" s="185"/>
      <c r="TUS6" s="185"/>
      <c r="TUT6" s="185"/>
      <c r="TUU6" s="185"/>
      <c r="TUV6" s="185"/>
      <c r="TUW6" s="185"/>
      <c r="TUX6" s="185"/>
      <c r="TUY6" s="185"/>
      <c r="TUZ6" s="185"/>
      <c r="TVA6" s="185"/>
      <c r="TVB6" s="185"/>
      <c r="TVC6" s="185"/>
      <c r="TVD6" s="185"/>
      <c r="TVE6" s="185"/>
      <c r="TVF6" s="185"/>
      <c r="TVG6" s="185"/>
      <c r="TVH6" s="185"/>
      <c r="TVI6" s="185"/>
      <c r="TVJ6" s="185"/>
      <c r="TVK6" s="185"/>
      <c r="TVL6" s="185"/>
      <c r="TVM6" s="185"/>
      <c r="TVN6" s="185"/>
      <c r="TVO6" s="185"/>
      <c r="TVP6" s="185"/>
      <c r="TVQ6" s="185"/>
      <c r="TVR6" s="185"/>
      <c r="TVS6" s="185"/>
      <c r="TVT6" s="185"/>
      <c r="TVU6" s="185"/>
      <c r="TVV6" s="185"/>
      <c r="TVW6" s="185"/>
      <c r="TVX6" s="185"/>
      <c r="TVY6" s="185"/>
      <c r="TVZ6" s="185"/>
      <c r="TWA6" s="185"/>
      <c r="TWB6" s="185"/>
      <c r="TWC6" s="185"/>
      <c r="TWD6" s="185"/>
      <c r="TWE6" s="185"/>
      <c r="TWF6" s="185"/>
      <c r="TWG6" s="185"/>
      <c r="TWH6" s="185"/>
      <c r="TWI6" s="185"/>
      <c r="TWJ6" s="185"/>
      <c r="TWK6" s="185"/>
      <c r="TWL6" s="185"/>
      <c r="TWM6" s="185"/>
      <c r="TWN6" s="185"/>
      <c r="TWO6" s="185"/>
      <c r="TWP6" s="185"/>
      <c r="TWQ6" s="185"/>
      <c r="TWR6" s="185"/>
      <c r="TWS6" s="185"/>
      <c r="TWT6" s="185"/>
      <c r="TWU6" s="185"/>
      <c r="TWV6" s="185"/>
      <c r="TWW6" s="185"/>
      <c r="TWX6" s="185"/>
      <c r="TWY6" s="185"/>
      <c r="TWZ6" s="185"/>
      <c r="TXA6" s="185"/>
      <c r="TXB6" s="185"/>
      <c r="TXC6" s="185"/>
      <c r="TXD6" s="185"/>
      <c r="TXE6" s="185"/>
      <c r="TXF6" s="185"/>
      <c r="TXG6" s="185"/>
      <c r="TXH6" s="185"/>
      <c r="TXI6" s="185"/>
      <c r="TXJ6" s="185"/>
      <c r="TXK6" s="185"/>
      <c r="TXL6" s="185"/>
      <c r="TXM6" s="185"/>
      <c r="TXN6" s="185"/>
      <c r="TXO6" s="185"/>
      <c r="TXP6" s="185"/>
      <c r="TXQ6" s="185"/>
      <c r="TXR6" s="185"/>
      <c r="TXS6" s="185"/>
      <c r="TXT6" s="185"/>
      <c r="TXU6" s="185"/>
      <c r="TXV6" s="185"/>
      <c r="TXW6" s="185"/>
      <c r="TXX6" s="185"/>
      <c r="TXY6" s="185"/>
      <c r="TXZ6" s="185"/>
      <c r="TYA6" s="185"/>
      <c r="TYB6" s="185"/>
      <c r="TYC6" s="185"/>
      <c r="TYD6" s="185"/>
      <c r="TYE6" s="185"/>
      <c r="TYF6" s="185"/>
      <c r="TYG6" s="185"/>
      <c r="TYH6" s="185"/>
      <c r="TYI6" s="185"/>
      <c r="TYJ6" s="185"/>
      <c r="TYK6" s="185"/>
      <c r="TYL6" s="185"/>
      <c r="TYM6" s="185"/>
      <c r="TYN6" s="185"/>
      <c r="TYO6" s="185"/>
      <c r="TYP6" s="185"/>
      <c r="TYQ6" s="185"/>
      <c r="TYR6" s="185"/>
      <c r="TYS6" s="185"/>
      <c r="TYT6" s="185"/>
      <c r="TYU6" s="185"/>
      <c r="TYV6" s="185"/>
      <c r="TYW6" s="185"/>
      <c r="TYX6" s="185"/>
      <c r="TYY6" s="185"/>
      <c r="TYZ6" s="185"/>
      <c r="TZA6" s="185"/>
      <c r="TZB6" s="185"/>
      <c r="TZC6" s="185"/>
      <c r="TZD6" s="185"/>
      <c r="TZE6" s="185"/>
      <c r="TZF6" s="185"/>
      <c r="TZG6" s="185"/>
      <c r="TZH6" s="185"/>
      <c r="TZI6" s="185"/>
      <c r="TZJ6" s="185"/>
      <c r="TZK6" s="185"/>
      <c r="TZL6" s="185"/>
      <c r="TZM6" s="185"/>
      <c r="TZN6" s="185"/>
      <c r="TZO6" s="185"/>
      <c r="TZP6" s="185"/>
      <c r="TZQ6" s="185"/>
      <c r="TZR6" s="185"/>
      <c r="TZS6" s="185"/>
      <c r="TZT6" s="185"/>
      <c r="TZU6" s="185"/>
      <c r="TZV6" s="185"/>
      <c r="TZW6" s="185"/>
      <c r="TZX6" s="185"/>
      <c r="TZY6" s="185"/>
      <c r="TZZ6" s="185"/>
      <c r="UAA6" s="185"/>
      <c r="UAB6" s="185"/>
      <c r="UAC6" s="185"/>
      <c r="UAD6" s="185"/>
      <c r="UAE6" s="185"/>
      <c r="UAF6" s="185"/>
      <c r="UAG6" s="185"/>
      <c r="UAH6" s="185"/>
      <c r="UAI6" s="185"/>
      <c r="UAJ6" s="185"/>
      <c r="UAK6" s="185"/>
      <c r="UAL6" s="185"/>
      <c r="UAM6" s="185"/>
      <c r="UAN6" s="185"/>
      <c r="UAO6" s="185"/>
      <c r="UAP6" s="185"/>
      <c r="UAQ6" s="185"/>
      <c r="UAR6" s="185"/>
      <c r="UAS6" s="185"/>
      <c r="UAT6" s="185"/>
      <c r="UAU6" s="185"/>
      <c r="UAV6" s="185"/>
      <c r="UAW6" s="185"/>
      <c r="UAX6" s="185"/>
      <c r="UAY6" s="185"/>
      <c r="UAZ6" s="185"/>
      <c r="UBA6" s="185"/>
      <c r="UBB6" s="185"/>
      <c r="UBC6" s="185"/>
      <c r="UBD6" s="185"/>
      <c r="UBE6" s="185"/>
      <c r="UBF6" s="185"/>
      <c r="UBG6" s="185"/>
      <c r="UBH6" s="185"/>
      <c r="UBI6" s="185"/>
      <c r="UBJ6" s="185"/>
      <c r="UBK6" s="185"/>
      <c r="UBL6" s="185"/>
      <c r="UBM6" s="185"/>
      <c r="UBN6" s="185"/>
      <c r="UBO6" s="185"/>
      <c r="UBP6" s="185"/>
      <c r="UBQ6" s="185"/>
      <c r="UBR6" s="185"/>
      <c r="UBS6" s="185"/>
      <c r="UBT6" s="185"/>
      <c r="UBU6" s="185"/>
      <c r="UBV6" s="185"/>
      <c r="UBW6" s="185"/>
      <c r="UBX6" s="185"/>
      <c r="UBY6" s="185"/>
      <c r="UBZ6" s="185"/>
      <c r="UCA6" s="185"/>
      <c r="UCB6" s="185"/>
      <c r="UCC6" s="185"/>
      <c r="UCD6" s="185"/>
      <c r="UCE6" s="185"/>
      <c r="UCF6" s="185"/>
      <c r="UCG6" s="185"/>
      <c r="UCH6" s="185"/>
      <c r="UCI6" s="185"/>
      <c r="UCJ6" s="185"/>
      <c r="UCK6" s="185"/>
      <c r="UCL6" s="185"/>
      <c r="UCM6" s="185"/>
      <c r="UCN6" s="185"/>
      <c r="UCO6" s="185"/>
      <c r="UCP6" s="185"/>
      <c r="UCQ6" s="185"/>
      <c r="UCR6" s="185"/>
      <c r="UCS6" s="185"/>
      <c r="UCT6" s="185"/>
      <c r="UCU6" s="185"/>
      <c r="UCV6" s="185"/>
      <c r="UCW6" s="185"/>
      <c r="UCX6" s="185"/>
      <c r="UCY6" s="185"/>
      <c r="UCZ6" s="185"/>
      <c r="UDA6" s="185"/>
      <c r="UDB6" s="185"/>
      <c r="UDC6" s="185"/>
      <c r="UDD6" s="185"/>
      <c r="UDE6" s="185"/>
      <c r="UDF6" s="185"/>
      <c r="UDG6" s="185"/>
      <c r="UDH6" s="185"/>
      <c r="UDI6" s="185"/>
      <c r="UDJ6" s="185"/>
      <c r="UDK6" s="185"/>
      <c r="UDL6" s="185"/>
      <c r="UDM6" s="185"/>
      <c r="UDN6" s="185"/>
      <c r="UDO6" s="185"/>
      <c r="UDP6" s="185"/>
      <c r="UDQ6" s="185"/>
      <c r="UDR6" s="185"/>
      <c r="UDS6" s="185"/>
      <c r="UDT6" s="185"/>
      <c r="UDU6" s="185"/>
      <c r="UDV6" s="185"/>
      <c r="UDW6" s="185"/>
      <c r="UDX6" s="185"/>
      <c r="UDY6" s="185"/>
      <c r="UDZ6" s="185"/>
      <c r="UEA6" s="185"/>
      <c r="UEB6" s="185"/>
      <c r="UEC6" s="185"/>
      <c r="UED6" s="185"/>
      <c r="UEE6" s="185"/>
      <c r="UEF6" s="185"/>
      <c r="UEG6" s="185"/>
      <c r="UEH6" s="185"/>
      <c r="UEI6" s="185"/>
      <c r="UEJ6" s="185"/>
      <c r="UEK6" s="185"/>
      <c r="UEL6" s="185"/>
      <c r="UEM6" s="185"/>
      <c r="UEN6" s="185"/>
      <c r="UEO6" s="185"/>
      <c r="UEP6" s="185"/>
      <c r="UEQ6" s="185"/>
      <c r="UER6" s="185"/>
      <c r="UES6" s="185"/>
      <c r="UET6" s="185"/>
      <c r="UEU6" s="185"/>
      <c r="UEV6" s="185"/>
      <c r="UEW6" s="185"/>
      <c r="UEX6" s="185"/>
      <c r="UEY6" s="185"/>
      <c r="UEZ6" s="185"/>
      <c r="UFA6" s="185"/>
      <c r="UFB6" s="185"/>
      <c r="UFC6" s="185"/>
      <c r="UFD6" s="185"/>
      <c r="UFE6" s="185"/>
      <c r="UFF6" s="185"/>
      <c r="UFG6" s="185"/>
      <c r="UFH6" s="185"/>
      <c r="UFI6" s="185"/>
      <c r="UFJ6" s="185"/>
      <c r="UFK6" s="185"/>
      <c r="UFL6" s="185"/>
      <c r="UFM6" s="185"/>
      <c r="UFN6" s="185"/>
      <c r="UFO6" s="185"/>
      <c r="UFP6" s="185"/>
      <c r="UFQ6" s="185"/>
      <c r="UFR6" s="185"/>
      <c r="UFS6" s="185"/>
      <c r="UFT6" s="185"/>
      <c r="UFU6" s="185"/>
      <c r="UFV6" s="185"/>
      <c r="UFW6" s="185"/>
      <c r="UFX6" s="185"/>
      <c r="UFY6" s="185"/>
      <c r="UFZ6" s="185"/>
      <c r="UGA6" s="185"/>
      <c r="UGB6" s="185"/>
      <c r="UGC6" s="185"/>
      <c r="UGD6" s="185"/>
      <c r="UGE6" s="185"/>
      <c r="UGF6" s="185"/>
      <c r="UGG6" s="185"/>
      <c r="UGH6" s="185"/>
      <c r="UGI6" s="185"/>
      <c r="UGJ6" s="185"/>
      <c r="UGK6" s="185"/>
      <c r="UGL6" s="185"/>
      <c r="UGM6" s="185"/>
      <c r="UGN6" s="185"/>
      <c r="UGO6" s="185"/>
      <c r="UGP6" s="185"/>
      <c r="UGQ6" s="185"/>
      <c r="UGR6" s="185"/>
      <c r="UGS6" s="185"/>
      <c r="UGT6" s="185"/>
      <c r="UGU6" s="185"/>
      <c r="UGV6" s="185"/>
      <c r="UGW6" s="185"/>
      <c r="UGX6" s="185"/>
      <c r="UGY6" s="185"/>
      <c r="UGZ6" s="185"/>
      <c r="UHA6" s="185"/>
      <c r="UHB6" s="185"/>
      <c r="UHC6" s="185"/>
      <c r="UHD6" s="185"/>
      <c r="UHE6" s="185"/>
      <c r="UHF6" s="185"/>
      <c r="UHG6" s="185"/>
      <c r="UHH6" s="185"/>
      <c r="UHI6" s="185"/>
      <c r="UHJ6" s="185"/>
      <c r="UHK6" s="185"/>
      <c r="UHL6" s="185"/>
      <c r="UHM6" s="185"/>
      <c r="UHN6" s="185"/>
      <c r="UHO6" s="185"/>
      <c r="UHP6" s="185"/>
      <c r="UHQ6" s="185"/>
      <c r="UHR6" s="185"/>
      <c r="UHS6" s="185"/>
      <c r="UHT6" s="185"/>
      <c r="UHU6" s="185"/>
      <c r="UHV6" s="185"/>
      <c r="UHW6" s="185"/>
      <c r="UHX6" s="185"/>
      <c r="UHY6" s="185"/>
      <c r="UHZ6" s="185"/>
      <c r="UIA6" s="185"/>
      <c r="UIB6" s="185"/>
      <c r="UIC6" s="185"/>
      <c r="UID6" s="185"/>
      <c r="UIE6" s="185"/>
      <c r="UIF6" s="185"/>
      <c r="UIG6" s="185"/>
      <c r="UIH6" s="185"/>
      <c r="UII6" s="185"/>
      <c r="UIJ6" s="185"/>
      <c r="UIK6" s="185"/>
      <c r="UIL6" s="185"/>
      <c r="UIM6" s="185"/>
      <c r="UIN6" s="185"/>
      <c r="UIO6" s="185"/>
      <c r="UIP6" s="185"/>
      <c r="UIQ6" s="185"/>
      <c r="UIR6" s="185"/>
      <c r="UIS6" s="185"/>
      <c r="UIT6" s="185"/>
      <c r="UIU6" s="185"/>
      <c r="UIV6" s="185"/>
      <c r="UIW6" s="185"/>
      <c r="UIX6" s="185"/>
      <c r="UIY6" s="185"/>
      <c r="UIZ6" s="185"/>
      <c r="UJA6" s="185"/>
      <c r="UJB6" s="185"/>
      <c r="UJC6" s="185"/>
      <c r="UJD6" s="185"/>
      <c r="UJE6" s="185"/>
      <c r="UJF6" s="185"/>
      <c r="UJG6" s="185"/>
      <c r="UJH6" s="185"/>
      <c r="UJI6" s="185"/>
      <c r="UJJ6" s="185"/>
      <c r="UJK6" s="185"/>
      <c r="UJL6" s="185"/>
      <c r="UJM6" s="185"/>
      <c r="UJN6" s="185"/>
      <c r="UJO6" s="185"/>
      <c r="UJP6" s="185"/>
      <c r="UJQ6" s="185"/>
      <c r="UJR6" s="185"/>
      <c r="UJS6" s="185"/>
      <c r="UJT6" s="185"/>
      <c r="UJU6" s="185"/>
      <c r="UJV6" s="185"/>
      <c r="UJW6" s="185"/>
      <c r="UJX6" s="185"/>
      <c r="UJY6" s="185"/>
      <c r="UJZ6" s="185"/>
      <c r="UKA6" s="185"/>
      <c r="UKB6" s="185"/>
      <c r="UKC6" s="185"/>
      <c r="UKD6" s="185"/>
      <c r="UKE6" s="185"/>
      <c r="UKF6" s="185"/>
      <c r="UKG6" s="185"/>
      <c r="UKH6" s="185"/>
      <c r="UKI6" s="185"/>
      <c r="UKJ6" s="185"/>
      <c r="UKK6" s="185"/>
      <c r="UKL6" s="185"/>
      <c r="UKM6" s="185"/>
      <c r="UKN6" s="185"/>
      <c r="UKO6" s="185"/>
      <c r="UKP6" s="185"/>
      <c r="UKQ6" s="185"/>
      <c r="UKR6" s="185"/>
      <c r="UKS6" s="185"/>
      <c r="UKT6" s="185"/>
      <c r="UKU6" s="185"/>
      <c r="UKV6" s="185"/>
      <c r="UKW6" s="185"/>
      <c r="UKX6" s="185"/>
      <c r="UKY6" s="185"/>
      <c r="UKZ6" s="185"/>
      <c r="ULA6" s="185"/>
      <c r="ULB6" s="185"/>
      <c r="ULC6" s="185"/>
      <c r="ULD6" s="185"/>
      <c r="ULE6" s="185"/>
      <c r="ULF6" s="185"/>
      <c r="ULG6" s="185"/>
      <c r="ULH6" s="185"/>
      <c r="ULI6" s="185"/>
      <c r="ULJ6" s="185"/>
      <c r="ULK6" s="185"/>
      <c r="ULL6" s="185"/>
      <c r="ULM6" s="185"/>
      <c r="ULN6" s="185"/>
      <c r="ULO6" s="185"/>
      <c r="ULP6" s="185"/>
      <c r="ULQ6" s="185"/>
      <c r="ULR6" s="185"/>
      <c r="ULS6" s="185"/>
      <c r="ULT6" s="185"/>
      <c r="ULU6" s="185"/>
      <c r="ULV6" s="185"/>
      <c r="ULW6" s="185"/>
      <c r="ULX6" s="185"/>
      <c r="ULY6" s="185"/>
      <c r="ULZ6" s="185"/>
      <c r="UMA6" s="185"/>
      <c r="UMB6" s="185"/>
      <c r="UMC6" s="185"/>
      <c r="UMD6" s="185"/>
      <c r="UME6" s="185"/>
      <c r="UMF6" s="185"/>
      <c r="UMG6" s="185"/>
      <c r="UMH6" s="185"/>
      <c r="UMI6" s="185"/>
      <c r="UMJ6" s="185"/>
      <c r="UMK6" s="185"/>
      <c r="UML6" s="185"/>
      <c r="UMM6" s="185"/>
      <c r="UMN6" s="185"/>
      <c r="UMO6" s="185"/>
      <c r="UMP6" s="185"/>
      <c r="UMQ6" s="185"/>
      <c r="UMR6" s="185"/>
      <c r="UMS6" s="185"/>
      <c r="UMT6" s="185"/>
      <c r="UMU6" s="185"/>
      <c r="UMV6" s="185"/>
      <c r="UMW6" s="185"/>
      <c r="UMX6" s="185"/>
      <c r="UMY6" s="185"/>
      <c r="UMZ6" s="185"/>
      <c r="UNA6" s="185"/>
      <c r="UNB6" s="185"/>
      <c r="UNC6" s="185"/>
      <c r="UND6" s="185"/>
      <c r="UNE6" s="185"/>
      <c r="UNF6" s="185"/>
      <c r="UNG6" s="185"/>
      <c r="UNH6" s="185"/>
      <c r="UNI6" s="185"/>
      <c r="UNJ6" s="185"/>
      <c r="UNK6" s="185"/>
      <c r="UNL6" s="185"/>
      <c r="UNM6" s="185"/>
      <c r="UNN6" s="185"/>
      <c r="UNO6" s="185"/>
      <c r="UNP6" s="185"/>
      <c r="UNQ6" s="185"/>
      <c r="UNR6" s="185"/>
      <c r="UNS6" s="185"/>
      <c r="UNT6" s="185"/>
      <c r="UNU6" s="185"/>
      <c r="UNV6" s="185"/>
      <c r="UNW6" s="185"/>
      <c r="UNX6" s="185"/>
      <c r="UNY6" s="185"/>
      <c r="UNZ6" s="185"/>
      <c r="UOA6" s="185"/>
      <c r="UOB6" s="185"/>
      <c r="UOC6" s="185"/>
      <c r="UOD6" s="185"/>
      <c r="UOE6" s="185"/>
      <c r="UOF6" s="185"/>
      <c r="UOG6" s="185"/>
      <c r="UOH6" s="185"/>
      <c r="UOI6" s="185"/>
      <c r="UOJ6" s="185"/>
      <c r="UOK6" s="185"/>
      <c r="UOL6" s="185"/>
      <c r="UOM6" s="185"/>
      <c r="UON6" s="185"/>
      <c r="UOO6" s="185"/>
      <c r="UOP6" s="185"/>
      <c r="UOQ6" s="185"/>
      <c r="UOR6" s="185"/>
      <c r="UOS6" s="185"/>
      <c r="UOT6" s="185"/>
      <c r="UOU6" s="185"/>
      <c r="UOV6" s="185"/>
      <c r="UOW6" s="185"/>
      <c r="UOX6" s="185"/>
      <c r="UOY6" s="185"/>
      <c r="UOZ6" s="185"/>
      <c r="UPA6" s="185"/>
      <c r="UPB6" s="185"/>
      <c r="UPC6" s="185"/>
      <c r="UPD6" s="185"/>
      <c r="UPE6" s="185"/>
      <c r="UPF6" s="185"/>
      <c r="UPG6" s="185"/>
      <c r="UPH6" s="185"/>
      <c r="UPI6" s="185"/>
      <c r="UPJ6" s="185"/>
      <c r="UPK6" s="185"/>
      <c r="UPL6" s="185"/>
      <c r="UPM6" s="185"/>
      <c r="UPN6" s="185"/>
      <c r="UPO6" s="185"/>
      <c r="UPP6" s="185"/>
      <c r="UPQ6" s="185"/>
      <c r="UPR6" s="185"/>
      <c r="UPS6" s="185"/>
      <c r="UPT6" s="185"/>
      <c r="UPU6" s="185"/>
      <c r="UPV6" s="185"/>
      <c r="UPW6" s="185"/>
      <c r="UPX6" s="185"/>
      <c r="UPY6" s="185"/>
      <c r="UPZ6" s="185"/>
      <c r="UQA6" s="185"/>
      <c r="UQB6" s="185"/>
      <c r="UQC6" s="185"/>
      <c r="UQD6" s="185"/>
      <c r="UQE6" s="185"/>
      <c r="UQF6" s="185"/>
      <c r="UQG6" s="185"/>
      <c r="UQH6" s="185"/>
      <c r="UQI6" s="185"/>
      <c r="UQJ6" s="185"/>
      <c r="UQK6" s="185"/>
      <c r="UQL6" s="185"/>
      <c r="UQM6" s="185"/>
      <c r="UQN6" s="185"/>
      <c r="UQO6" s="185"/>
      <c r="UQP6" s="185"/>
      <c r="UQQ6" s="185"/>
      <c r="UQR6" s="185"/>
      <c r="UQS6" s="185"/>
      <c r="UQT6" s="185"/>
      <c r="UQU6" s="185"/>
      <c r="UQV6" s="185"/>
      <c r="UQW6" s="185"/>
      <c r="UQX6" s="185"/>
      <c r="UQY6" s="185"/>
      <c r="UQZ6" s="185"/>
      <c r="URA6" s="185"/>
      <c r="URB6" s="185"/>
      <c r="URC6" s="185"/>
      <c r="URD6" s="185"/>
      <c r="URE6" s="185"/>
      <c r="URF6" s="185"/>
      <c r="URG6" s="185"/>
      <c r="URH6" s="185"/>
      <c r="URI6" s="185"/>
      <c r="URJ6" s="185"/>
      <c r="URK6" s="185"/>
      <c r="URL6" s="185"/>
      <c r="URM6" s="185"/>
      <c r="URN6" s="185"/>
      <c r="URO6" s="185"/>
      <c r="URP6" s="185"/>
      <c r="URQ6" s="185"/>
      <c r="URR6" s="185"/>
      <c r="URS6" s="185"/>
      <c r="URT6" s="185"/>
      <c r="URU6" s="185"/>
      <c r="URV6" s="185"/>
      <c r="URW6" s="185"/>
      <c r="URX6" s="185"/>
      <c r="URY6" s="185"/>
      <c r="URZ6" s="185"/>
      <c r="USA6" s="185"/>
      <c r="USB6" s="185"/>
      <c r="USC6" s="185"/>
      <c r="USD6" s="185"/>
      <c r="USE6" s="185"/>
      <c r="USF6" s="185"/>
      <c r="USG6" s="185"/>
      <c r="USH6" s="185"/>
      <c r="USI6" s="185"/>
      <c r="USJ6" s="185"/>
      <c r="USK6" s="185"/>
      <c r="USL6" s="185"/>
      <c r="USM6" s="185"/>
      <c r="USN6" s="185"/>
      <c r="USO6" s="185"/>
      <c r="USP6" s="185"/>
      <c r="USQ6" s="185"/>
      <c r="USR6" s="185"/>
      <c r="USS6" s="185"/>
      <c r="UST6" s="185"/>
      <c r="USU6" s="185"/>
      <c r="USV6" s="185"/>
      <c r="USW6" s="185"/>
      <c r="USX6" s="185"/>
      <c r="USY6" s="185"/>
      <c r="USZ6" s="185"/>
      <c r="UTA6" s="185"/>
      <c r="UTB6" s="185"/>
      <c r="UTC6" s="185"/>
      <c r="UTD6" s="185"/>
      <c r="UTE6" s="185"/>
      <c r="UTF6" s="185"/>
      <c r="UTG6" s="185"/>
      <c r="UTH6" s="185"/>
      <c r="UTI6" s="185"/>
      <c r="UTJ6" s="185"/>
      <c r="UTK6" s="185"/>
      <c r="UTL6" s="185"/>
      <c r="UTM6" s="185"/>
      <c r="UTN6" s="185"/>
      <c r="UTO6" s="185"/>
      <c r="UTP6" s="185"/>
      <c r="UTQ6" s="185"/>
      <c r="UTR6" s="185"/>
      <c r="UTS6" s="185"/>
      <c r="UTT6" s="185"/>
      <c r="UTU6" s="185"/>
      <c r="UTV6" s="185"/>
      <c r="UTW6" s="185"/>
      <c r="UTX6" s="185"/>
      <c r="UTY6" s="185"/>
      <c r="UTZ6" s="185"/>
      <c r="UUA6" s="185"/>
      <c r="UUB6" s="185"/>
      <c r="UUC6" s="185"/>
      <c r="UUD6" s="185"/>
      <c r="UUE6" s="185"/>
      <c r="UUF6" s="185"/>
      <c r="UUG6" s="185"/>
      <c r="UUH6" s="185"/>
      <c r="UUI6" s="185"/>
      <c r="UUJ6" s="185"/>
      <c r="UUK6" s="185"/>
      <c r="UUL6" s="185"/>
      <c r="UUM6" s="185"/>
      <c r="UUN6" s="185"/>
      <c r="UUO6" s="185"/>
      <c r="UUP6" s="185"/>
      <c r="UUQ6" s="185"/>
      <c r="UUR6" s="185"/>
      <c r="UUS6" s="185"/>
      <c r="UUT6" s="185"/>
      <c r="UUU6" s="185"/>
      <c r="UUV6" s="185"/>
      <c r="UUW6" s="185"/>
      <c r="UUX6" s="185"/>
      <c r="UUY6" s="185"/>
      <c r="UUZ6" s="185"/>
      <c r="UVA6" s="185"/>
      <c r="UVB6" s="185"/>
      <c r="UVC6" s="185"/>
      <c r="UVD6" s="185"/>
      <c r="UVE6" s="185"/>
      <c r="UVF6" s="185"/>
      <c r="UVG6" s="185"/>
      <c r="UVH6" s="185"/>
      <c r="UVI6" s="185"/>
      <c r="UVJ6" s="185"/>
      <c r="UVK6" s="185"/>
      <c r="UVL6" s="185"/>
      <c r="UVM6" s="185"/>
      <c r="UVN6" s="185"/>
      <c r="UVO6" s="185"/>
      <c r="UVP6" s="185"/>
      <c r="UVQ6" s="185"/>
      <c r="UVR6" s="185"/>
      <c r="UVS6" s="185"/>
      <c r="UVT6" s="185"/>
      <c r="UVU6" s="185"/>
      <c r="UVV6" s="185"/>
      <c r="UVW6" s="185"/>
      <c r="UVX6" s="185"/>
      <c r="UVY6" s="185"/>
      <c r="UVZ6" s="185"/>
      <c r="UWA6" s="185"/>
      <c r="UWB6" s="185"/>
      <c r="UWC6" s="185"/>
      <c r="UWD6" s="185"/>
      <c r="UWE6" s="185"/>
      <c r="UWF6" s="185"/>
      <c r="UWG6" s="185"/>
      <c r="UWH6" s="185"/>
      <c r="UWI6" s="185"/>
      <c r="UWJ6" s="185"/>
      <c r="UWK6" s="185"/>
      <c r="UWL6" s="185"/>
      <c r="UWM6" s="185"/>
      <c r="UWN6" s="185"/>
      <c r="UWO6" s="185"/>
      <c r="UWP6" s="185"/>
      <c r="UWQ6" s="185"/>
      <c r="UWR6" s="185"/>
      <c r="UWS6" s="185"/>
      <c r="UWT6" s="185"/>
      <c r="UWU6" s="185"/>
      <c r="UWV6" s="185"/>
      <c r="UWW6" s="185"/>
      <c r="UWX6" s="185"/>
      <c r="UWY6" s="185"/>
      <c r="UWZ6" s="185"/>
      <c r="UXA6" s="185"/>
      <c r="UXB6" s="185"/>
      <c r="UXC6" s="185"/>
      <c r="UXD6" s="185"/>
      <c r="UXE6" s="185"/>
      <c r="UXF6" s="185"/>
      <c r="UXG6" s="185"/>
      <c r="UXH6" s="185"/>
      <c r="UXI6" s="185"/>
      <c r="UXJ6" s="185"/>
      <c r="UXK6" s="185"/>
      <c r="UXL6" s="185"/>
      <c r="UXM6" s="185"/>
      <c r="UXN6" s="185"/>
      <c r="UXO6" s="185"/>
      <c r="UXP6" s="185"/>
      <c r="UXQ6" s="185"/>
      <c r="UXR6" s="185"/>
      <c r="UXS6" s="185"/>
      <c r="UXT6" s="185"/>
      <c r="UXU6" s="185"/>
      <c r="UXV6" s="185"/>
      <c r="UXW6" s="185"/>
      <c r="UXX6" s="185"/>
      <c r="UXY6" s="185"/>
      <c r="UXZ6" s="185"/>
      <c r="UYA6" s="185"/>
      <c r="UYB6" s="185"/>
      <c r="UYC6" s="185"/>
      <c r="UYD6" s="185"/>
      <c r="UYE6" s="185"/>
      <c r="UYF6" s="185"/>
      <c r="UYG6" s="185"/>
      <c r="UYH6" s="185"/>
      <c r="UYI6" s="185"/>
      <c r="UYJ6" s="185"/>
      <c r="UYK6" s="185"/>
      <c r="UYL6" s="185"/>
      <c r="UYM6" s="185"/>
      <c r="UYN6" s="185"/>
      <c r="UYO6" s="185"/>
      <c r="UYP6" s="185"/>
      <c r="UYQ6" s="185"/>
      <c r="UYR6" s="185"/>
      <c r="UYS6" s="185"/>
      <c r="UYT6" s="185"/>
      <c r="UYU6" s="185"/>
      <c r="UYV6" s="185"/>
      <c r="UYW6" s="185"/>
      <c r="UYX6" s="185"/>
      <c r="UYY6" s="185"/>
      <c r="UYZ6" s="185"/>
      <c r="UZA6" s="185"/>
      <c r="UZB6" s="185"/>
      <c r="UZC6" s="185"/>
      <c r="UZD6" s="185"/>
      <c r="UZE6" s="185"/>
      <c r="UZF6" s="185"/>
      <c r="UZG6" s="185"/>
      <c r="UZH6" s="185"/>
      <c r="UZI6" s="185"/>
      <c r="UZJ6" s="185"/>
      <c r="UZK6" s="185"/>
      <c r="UZL6" s="185"/>
      <c r="UZM6" s="185"/>
      <c r="UZN6" s="185"/>
      <c r="UZO6" s="185"/>
      <c r="UZP6" s="185"/>
      <c r="UZQ6" s="185"/>
      <c r="UZR6" s="185"/>
      <c r="UZS6" s="185"/>
      <c r="UZT6" s="185"/>
      <c r="UZU6" s="185"/>
      <c r="UZV6" s="185"/>
      <c r="UZW6" s="185"/>
      <c r="UZX6" s="185"/>
      <c r="UZY6" s="185"/>
      <c r="UZZ6" s="185"/>
      <c r="VAA6" s="185"/>
      <c r="VAB6" s="185"/>
      <c r="VAC6" s="185"/>
      <c r="VAD6" s="185"/>
      <c r="VAE6" s="185"/>
      <c r="VAF6" s="185"/>
      <c r="VAG6" s="185"/>
      <c r="VAH6" s="185"/>
      <c r="VAI6" s="185"/>
      <c r="VAJ6" s="185"/>
      <c r="VAK6" s="185"/>
      <c r="VAL6" s="185"/>
      <c r="VAM6" s="185"/>
      <c r="VAN6" s="185"/>
      <c r="VAO6" s="185"/>
      <c r="VAP6" s="185"/>
      <c r="VAQ6" s="185"/>
      <c r="VAR6" s="185"/>
      <c r="VAS6" s="185"/>
      <c r="VAT6" s="185"/>
      <c r="VAU6" s="185"/>
      <c r="VAV6" s="185"/>
      <c r="VAW6" s="185"/>
      <c r="VAX6" s="185"/>
      <c r="VAY6" s="185"/>
      <c r="VAZ6" s="185"/>
      <c r="VBA6" s="185"/>
      <c r="VBB6" s="185"/>
      <c r="VBC6" s="185"/>
      <c r="VBD6" s="185"/>
      <c r="VBE6" s="185"/>
      <c r="VBF6" s="185"/>
      <c r="VBG6" s="185"/>
      <c r="VBH6" s="185"/>
      <c r="VBI6" s="185"/>
      <c r="VBJ6" s="185"/>
      <c r="VBK6" s="185"/>
      <c r="VBL6" s="185"/>
      <c r="VBM6" s="185"/>
      <c r="VBN6" s="185"/>
      <c r="VBO6" s="185"/>
      <c r="VBP6" s="185"/>
      <c r="VBQ6" s="185"/>
      <c r="VBR6" s="185"/>
      <c r="VBS6" s="185"/>
      <c r="VBT6" s="185"/>
      <c r="VBU6" s="185"/>
      <c r="VBV6" s="185"/>
      <c r="VBW6" s="185"/>
      <c r="VBX6" s="185"/>
      <c r="VBY6" s="185"/>
      <c r="VBZ6" s="185"/>
      <c r="VCA6" s="185"/>
      <c r="VCB6" s="185"/>
      <c r="VCC6" s="185"/>
      <c r="VCD6" s="185"/>
      <c r="VCE6" s="185"/>
      <c r="VCF6" s="185"/>
      <c r="VCG6" s="185"/>
      <c r="VCH6" s="185"/>
      <c r="VCI6" s="185"/>
      <c r="VCJ6" s="185"/>
      <c r="VCK6" s="185"/>
      <c r="VCL6" s="185"/>
      <c r="VCM6" s="185"/>
      <c r="VCN6" s="185"/>
      <c r="VCO6" s="185"/>
      <c r="VCP6" s="185"/>
      <c r="VCQ6" s="185"/>
      <c r="VCR6" s="185"/>
      <c r="VCS6" s="185"/>
      <c r="VCT6" s="185"/>
      <c r="VCU6" s="185"/>
      <c r="VCV6" s="185"/>
      <c r="VCW6" s="185"/>
      <c r="VCX6" s="185"/>
      <c r="VCY6" s="185"/>
      <c r="VCZ6" s="185"/>
      <c r="VDA6" s="185"/>
      <c r="VDB6" s="185"/>
      <c r="VDC6" s="185"/>
      <c r="VDD6" s="185"/>
      <c r="VDE6" s="185"/>
      <c r="VDF6" s="185"/>
      <c r="VDG6" s="185"/>
      <c r="VDH6" s="185"/>
      <c r="VDI6" s="185"/>
      <c r="VDJ6" s="185"/>
      <c r="VDK6" s="185"/>
      <c r="VDL6" s="185"/>
      <c r="VDM6" s="185"/>
      <c r="VDN6" s="185"/>
      <c r="VDO6" s="185"/>
      <c r="VDP6" s="185"/>
      <c r="VDQ6" s="185"/>
      <c r="VDR6" s="185"/>
      <c r="VDS6" s="185"/>
      <c r="VDT6" s="185"/>
      <c r="VDU6" s="185"/>
      <c r="VDV6" s="185"/>
      <c r="VDW6" s="185"/>
      <c r="VDX6" s="185"/>
      <c r="VDY6" s="185"/>
      <c r="VDZ6" s="185"/>
      <c r="VEA6" s="185"/>
      <c r="VEB6" s="185"/>
      <c r="VEC6" s="185"/>
      <c r="VED6" s="185"/>
      <c r="VEE6" s="185"/>
      <c r="VEF6" s="185"/>
      <c r="VEG6" s="185"/>
      <c r="VEH6" s="185"/>
      <c r="VEI6" s="185"/>
      <c r="VEJ6" s="185"/>
      <c r="VEK6" s="185"/>
      <c r="VEL6" s="185"/>
      <c r="VEM6" s="185"/>
      <c r="VEN6" s="185"/>
      <c r="VEO6" s="185"/>
      <c r="VEP6" s="185"/>
      <c r="VEQ6" s="185"/>
      <c r="VER6" s="185"/>
      <c r="VES6" s="185"/>
      <c r="VET6" s="185"/>
      <c r="VEU6" s="185"/>
      <c r="VEV6" s="185"/>
      <c r="VEW6" s="185"/>
      <c r="VEX6" s="185"/>
      <c r="VEY6" s="185"/>
      <c r="VEZ6" s="185"/>
      <c r="VFA6" s="185"/>
      <c r="VFB6" s="185"/>
      <c r="VFC6" s="185"/>
      <c r="VFD6" s="185"/>
      <c r="VFE6" s="185"/>
      <c r="VFF6" s="185"/>
      <c r="VFG6" s="185"/>
      <c r="VFH6" s="185"/>
      <c r="VFI6" s="185"/>
      <c r="VFJ6" s="185"/>
      <c r="VFK6" s="185"/>
      <c r="VFL6" s="185"/>
      <c r="VFM6" s="185"/>
      <c r="VFN6" s="185"/>
      <c r="VFO6" s="185"/>
      <c r="VFP6" s="185"/>
      <c r="VFQ6" s="185"/>
      <c r="VFR6" s="185"/>
      <c r="VFS6" s="185"/>
      <c r="VFT6" s="185"/>
      <c r="VFU6" s="185"/>
      <c r="VFV6" s="185"/>
      <c r="VFW6" s="185"/>
      <c r="VFX6" s="185"/>
      <c r="VFY6" s="185"/>
      <c r="VFZ6" s="185"/>
      <c r="VGA6" s="185"/>
      <c r="VGB6" s="185"/>
      <c r="VGC6" s="185"/>
      <c r="VGD6" s="185"/>
      <c r="VGE6" s="185"/>
      <c r="VGF6" s="185"/>
      <c r="VGG6" s="185"/>
      <c r="VGH6" s="185"/>
      <c r="VGI6" s="185"/>
      <c r="VGJ6" s="185"/>
      <c r="VGK6" s="185"/>
      <c r="VGL6" s="185"/>
      <c r="VGM6" s="185"/>
      <c r="VGN6" s="185"/>
      <c r="VGO6" s="185"/>
      <c r="VGP6" s="185"/>
      <c r="VGQ6" s="185"/>
      <c r="VGR6" s="185"/>
      <c r="VGS6" s="185"/>
      <c r="VGT6" s="185"/>
      <c r="VGU6" s="185"/>
      <c r="VGV6" s="185"/>
      <c r="VGW6" s="185"/>
      <c r="VGX6" s="185"/>
      <c r="VGY6" s="185"/>
      <c r="VGZ6" s="185"/>
      <c r="VHA6" s="185"/>
      <c r="VHB6" s="185"/>
      <c r="VHC6" s="185"/>
      <c r="VHD6" s="185"/>
      <c r="VHE6" s="185"/>
      <c r="VHF6" s="185"/>
      <c r="VHG6" s="185"/>
      <c r="VHH6" s="185"/>
      <c r="VHI6" s="185"/>
      <c r="VHJ6" s="185"/>
      <c r="VHK6" s="185"/>
      <c r="VHL6" s="185"/>
      <c r="VHM6" s="185"/>
      <c r="VHN6" s="185"/>
      <c r="VHO6" s="185"/>
      <c r="VHP6" s="185"/>
      <c r="VHQ6" s="185"/>
      <c r="VHR6" s="185"/>
      <c r="VHS6" s="185"/>
      <c r="VHT6" s="185"/>
      <c r="VHU6" s="185"/>
      <c r="VHV6" s="185"/>
      <c r="VHW6" s="185"/>
      <c r="VHX6" s="185"/>
      <c r="VHY6" s="185"/>
      <c r="VHZ6" s="185"/>
      <c r="VIA6" s="185"/>
      <c r="VIB6" s="185"/>
      <c r="VIC6" s="185"/>
      <c r="VID6" s="185"/>
      <c r="VIE6" s="185"/>
      <c r="VIF6" s="185"/>
      <c r="VIG6" s="185"/>
      <c r="VIH6" s="185"/>
      <c r="VII6" s="185"/>
      <c r="VIJ6" s="185"/>
      <c r="VIK6" s="185"/>
      <c r="VIL6" s="185"/>
      <c r="VIM6" s="185"/>
      <c r="VIN6" s="185"/>
      <c r="VIO6" s="185"/>
      <c r="VIP6" s="185"/>
      <c r="VIQ6" s="185"/>
      <c r="VIR6" s="185"/>
      <c r="VIS6" s="185"/>
      <c r="VIT6" s="185"/>
      <c r="VIU6" s="185"/>
      <c r="VIV6" s="185"/>
      <c r="VIW6" s="185"/>
      <c r="VIX6" s="185"/>
      <c r="VIY6" s="185"/>
      <c r="VIZ6" s="185"/>
      <c r="VJA6" s="185"/>
      <c r="VJB6" s="185"/>
      <c r="VJC6" s="185"/>
      <c r="VJD6" s="185"/>
      <c r="VJE6" s="185"/>
      <c r="VJF6" s="185"/>
      <c r="VJG6" s="185"/>
      <c r="VJH6" s="185"/>
      <c r="VJI6" s="185"/>
      <c r="VJJ6" s="185"/>
      <c r="VJK6" s="185"/>
      <c r="VJL6" s="185"/>
      <c r="VJM6" s="185"/>
      <c r="VJN6" s="185"/>
      <c r="VJO6" s="185"/>
      <c r="VJP6" s="185"/>
      <c r="VJQ6" s="185"/>
      <c r="VJR6" s="185"/>
      <c r="VJS6" s="185"/>
      <c r="VJT6" s="185"/>
      <c r="VJU6" s="185"/>
      <c r="VJV6" s="185"/>
      <c r="VJW6" s="185"/>
      <c r="VJX6" s="185"/>
      <c r="VJY6" s="185"/>
      <c r="VJZ6" s="185"/>
      <c r="VKA6" s="185"/>
      <c r="VKB6" s="185"/>
      <c r="VKC6" s="185"/>
      <c r="VKD6" s="185"/>
      <c r="VKE6" s="185"/>
      <c r="VKF6" s="185"/>
      <c r="VKG6" s="185"/>
      <c r="VKH6" s="185"/>
      <c r="VKI6" s="185"/>
      <c r="VKJ6" s="185"/>
      <c r="VKK6" s="185"/>
      <c r="VKL6" s="185"/>
      <c r="VKM6" s="185"/>
      <c r="VKN6" s="185"/>
      <c r="VKO6" s="185"/>
      <c r="VKP6" s="185"/>
      <c r="VKQ6" s="185"/>
      <c r="VKR6" s="185"/>
      <c r="VKS6" s="185"/>
      <c r="VKT6" s="185"/>
      <c r="VKU6" s="185"/>
      <c r="VKV6" s="185"/>
      <c r="VKW6" s="185"/>
      <c r="VKX6" s="185"/>
      <c r="VKY6" s="185"/>
      <c r="VKZ6" s="185"/>
      <c r="VLA6" s="185"/>
      <c r="VLB6" s="185"/>
      <c r="VLC6" s="185"/>
      <c r="VLD6" s="185"/>
      <c r="VLE6" s="185"/>
      <c r="VLF6" s="185"/>
      <c r="VLG6" s="185"/>
      <c r="VLH6" s="185"/>
      <c r="VLI6" s="185"/>
      <c r="VLJ6" s="185"/>
      <c r="VLK6" s="185"/>
      <c r="VLL6" s="185"/>
      <c r="VLM6" s="185"/>
      <c r="VLN6" s="185"/>
      <c r="VLO6" s="185"/>
      <c r="VLP6" s="185"/>
      <c r="VLQ6" s="185"/>
      <c r="VLR6" s="185"/>
      <c r="VLS6" s="185"/>
      <c r="VLT6" s="185"/>
      <c r="VLU6" s="185"/>
      <c r="VLV6" s="185"/>
      <c r="VLW6" s="185"/>
      <c r="VLX6" s="185"/>
      <c r="VLY6" s="185"/>
      <c r="VLZ6" s="185"/>
      <c r="VMA6" s="185"/>
      <c r="VMB6" s="185"/>
      <c r="VMC6" s="185"/>
      <c r="VMD6" s="185"/>
      <c r="VME6" s="185"/>
      <c r="VMF6" s="185"/>
      <c r="VMG6" s="185"/>
      <c r="VMH6" s="185"/>
      <c r="VMI6" s="185"/>
      <c r="VMJ6" s="185"/>
      <c r="VMK6" s="185"/>
      <c r="VML6" s="185"/>
      <c r="VMM6" s="185"/>
      <c r="VMN6" s="185"/>
      <c r="VMO6" s="185"/>
      <c r="VMP6" s="185"/>
      <c r="VMQ6" s="185"/>
      <c r="VMR6" s="185"/>
      <c r="VMS6" s="185"/>
      <c r="VMT6" s="185"/>
      <c r="VMU6" s="185"/>
      <c r="VMV6" s="185"/>
      <c r="VMW6" s="185"/>
      <c r="VMX6" s="185"/>
      <c r="VMY6" s="185"/>
      <c r="VMZ6" s="185"/>
      <c r="VNA6" s="185"/>
      <c r="VNB6" s="185"/>
      <c r="VNC6" s="185"/>
      <c r="VND6" s="185"/>
      <c r="VNE6" s="185"/>
      <c r="VNF6" s="185"/>
      <c r="VNG6" s="185"/>
      <c r="VNH6" s="185"/>
      <c r="VNI6" s="185"/>
      <c r="VNJ6" s="185"/>
      <c r="VNK6" s="185"/>
      <c r="VNL6" s="185"/>
      <c r="VNM6" s="185"/>
      <c r="VNN6" s="185"/>
      <c r="VNO6" s="185"/>
      <c r="VNP6" s="185"/>
      <c r="VNQ6" s="185"/>
      <c r="VNR6" s="185"/>
      <c r="VNS6" s="185"/>
      <c r="VNT6" s="185"/>
      <c r="VNU6" s="185"/>
      <c r="VNV6" s="185"/>
      <c r="VNW6" s="185"/>
      <c r="VNX6" s="185"/>
      <c r="VNY6" s="185"/>
      <c r="VNZ6" s="185"/>
      <c r="VOA6" s="185"/>
      <c r="VOB6" s="185"/>
      <c r="VOC6" s="185"/>
      <c r="VOD6" s="185"/>
      <c r="VOE6" s="185"/>
      <c r="VOF6" s="185"/>
      <c r="VOG6" s="185"/>
      <c r="VOH6" s="185"/>
      <c r="VOI6" s="185"/>
      <c r="VOJ6" s="185"/>
      <c r="VOK6" s="185"/>
      <c r="VOL6" s="185"/>
      <c r="VOM6" s="185"/>
      <c r="VON6" s="185"/>
      <c r="VOO6" s="185"/>
      <c r="VOP6" s="185"/>
      <c r="VOQ6" s="185"/>
      <c r="VOR6" s="185"/>
      <c r="VOS6" s="185"/>
      <c r="VOT6" s="185"/>
      <c r="VOU6" s="185"/>
      <c r="VOV6" s="185"/>
      <c r="VOW6" s="185"/>
      <c r="VOX6" s="185"/>
      <c r="VOY6" s="185"/>
      <c r="VOZ6" s="185"/>
      <c r="VPA6" s="185"/>
      <c r="VPB6" s="185"/>
      <c r="VPC6" s="185"/>
      <c r="VPD6" s="185"/>
      <c r="VPE6" s="185"/>
      <c r="VPF6" s="185"/>
      <c r="VPG6" s="185"/>
      <c r="VPH6" s="185"/>
      <c r="VPI6" s="185"/>
      <c r="VPJ6" s="185"/>
      <c r="VPK6" s="185"/>
      <c r="VPL6" s="185"/>
      <c r="VPM6" s="185"/>
      <c r="VPN6" s="185"/>
      <c r="VPO6" s="185"/>
      <c r="VPP6" s="185"/>
      <c r="VPQ6" s="185"/>
      <c r="VPR6" s="185"/>
      <c r="VPS6" s="185"/>
      <c r="VPT6" s="185"/>
      <c r="VPU6" s="185"/>
      <c r="VPV6" s="185"/>
      <c r="VPW6" s="185"/>
      <c r="VPX6" s="185"/>
      <c r="VPY6" s="185"/>
      <c r="VPZ6" s="185"/>
      <c r="VQA6" s="185"/>
      <c r="VQB6" s="185"/>
      <c r="VQC6" s="185"/>
      <c r="VQD6" s="185"/>
      <c r="VQE6" s="185"/>
      <c r="VQF6" s="185"/>
      <c r="VQG6" s="185"/>
      <c r="VQH6" s="185"/>
      <c r="VQI6" s="185"/>
      <c r="VQJ6" s="185"/>
      <c r="VQK6" s="185"/>
      <c r="VQL6" s="185"/>
      <c r="VQM6" s="185"/>
      <c r="VQN6" s="185"/>
      <c r="VQO6" s="185"/>
      <c r="VQP6" s="185"/>
      <c r="VQQ6" s="185"/>
      <c r="VQR6" s="185"/>
      <c r="VQS6" s="185"/>
      <c r="VQT6" s="185"/>
      <c r="VQU6" s="185"/>
      <c r="VQV6" s="185"/>
      <c r="VQW6" s="185"/>
      <c r="VQX6" s="185"/>
      <c r="VQY6" s="185"/>
      <c r="VQZ6" s="185"/>
      <c r="VRA6" s="185"/>
      <c r="VRB6" s="185"/>
      <c r="VRC6" s="185"/>
      <c r="VRD6" s="185"/>
      <c r="VRE6" s="185"/>
      <c r="VRF6" s="185"/>
      <c r="VRG6" s="185"/>
      <c r="VRH6" s="185"/>
      <c r="VRI6" s="185"/>
      <c r="VRJ6" s="185"/>
      <c r="VRK6" s="185"/>
      <c r="VRL6" s="185"/>
      <c r="VRM6" s="185"/>
      <c r="VRN6" s="185"/>
      <c r="VRO6" s="185"/>
      <c r="VRP6" s="185"/>
      <c r="VRQ6" s="185"/>
      <c r="VRR6" s="185"/>
      <c r="VRS6" s="185"/>
      <c r="VRT6" s="185"/>
      <c r="VRU6" s="185"/>
      <c r="VRV6" s="185"/>
      <c r="VRW6" s="185"/>
      <c r="VRX6" s="185"/>
      <c r="VRY6" s="185"/>
      <c r="VRZ6" s="185"/>
      <c r="VSA6" s="185"/>
      <c r="VSB6" s="185"/>
      <c r="VSC6" s="185"/>
      <c r="VSD6" s="185"/>
      <c r="VSE6" s="185"/>
      <c r="VSF6" s="185"/>
      <c r="VSG6" s="185"/>
      <c r="VSH6" s="185"/>
      <c r="VSI6" s="185"/>
      <c r="VSJ6" s="185"/>
      <c r="VSK6" s="185"/>
      <c r="VSL6" s="185"/>
      <c r="VSM6" s="185"/>
      <c r="VSN6" s="185"/>
      <c r="VSO6" s="185"/>
      <c r="VSP6" s="185"/>
      <c r="VSQ6" s="185"/>
      <c r="VSR6" s="185"/>
      <c r="VSS6" s="185"/>
      <c r="VST6" s="185"/>
      <c r="VSU6" s="185"/>
      <c r="VSV6" s="185"/>
      <c r="VSW6" s="185"/>
      <c r="VSX6" s="185"/>
      <c r="VSY6" s="185"/>
      <c r="VSZ6" s="185"/>
      <c r="VTA6" s="185"/>
      <c r="VTB6" s="185"/>
      <c r="VTC6" s="185"/>
      <c r="VTD6" s="185"/>
      <c r="VTE6" s="185"/>
      <c r="VTF6" s="185"/>
      <c r="VTG6" s="185"/>
      <c r="VTH6" s="185"/>
      <c r="VTI6" s="185"/>
      <c r="VTJ6" s="185"/>
      <c r="VTK6" s="185"/>
      <c r="VTL6" s="185"/>
      <c r="VTM6" s="185"/>
      <c r="VTN6" s="185"/>
      <c r="VTO6" s="185"/>
      <c r="VTP6" s="185"/>
      <c r="VTQ6" s="185"/>
      <c r="VTR6" s="185"/>
      <c r="VTS6" s="185"/>
      <c r="VTT6" s="185"/>
      <c r="VTU6" s="185"/>
      <c r="VTV6" s="185"/>
      <c r="VTW6" s="185"/>
      <c r="VTX6" s="185"/>
      <c r="VTY6" s="185"/>
      <c r="VTZ6" s="185"/>
      <c r="VUA6" s="185"/>
      <c r="VUB6" s="185"/>
      <c r="VUC6" s="185"/>
      <c r="VUD6" s="185"/>
      <c r="VUE6" s="185"/>
      <c r="VUF6" s="185"/>
      <c r="VUG6" s="185"/>
      <c r="VUH6" s="185"/>
      <c r="VUI6" s="185"/>
      <c r="VUJ6" s="185"/>
      <c r="VUK6" s="185"/>
      <c r="VUL6" s="185"/>
      <c r="VUM6" s="185"/>
      <c r="VUN6" s="185"/>
      <c r="VUO6" s="185"/>
      <c r="VUP6" s="185"/>
      <c r="VUQ6" s="185"/>
      <c r="VUR6" s="185"/>
      <c r="VUS6" s="185"/>
      <c r="VUT6" s="185"/>
      <c r="VUU6" s="185"/>
      <c r="VUV6" s="185"/>
      <c r="VUW6" s="185"/>
      <c r="VUX6" s="185"/>
      <c r="VUY6" s="185"/>
      <c r="VUZ6" s="185"/>
      <c r="VVA6" s="185"/>
      <c r="VVB6" s="185"/>
      <c r="VVC6" s="185"/>
      <c r="VVD6" s="185"/>
      <c r="VVE6" s="185"/>
      <c r="VVF6" s="185"/>
      <c r="VVG6" s="185"/>
      <c r="VVH6" s="185"/>
      <c r="VVI6" s="185"/>
      <c r="VVJ6" s="185"/>
      <c r="VVK6" s="185"/>
      <c r="VVL6" s="185"/>
      <c r="VVM6" s="185"/>
      <c r="VVN6" s="185"/>
      <c r="VVO6" s="185"/>
      <c r="VVP6" s="185"/>
      <c r="VVQ6" s="185"/>
      <c r="VVR6" s="185"/>
      <c r="VVS6" s="185"/>
      <c r="VVT6" s="185"/>
      <c r="VVU6" s="185"/>
      <c r="VVV6" s="185"/>
      <c r="VVW6" s="185"/>
      <c r="VVX6" s="185"/>
      <c r="VVY6" s="185"/>
      <c r="VVZ6" s="185"/>
      <c r="VWA6" s="185"/>
      <c r="VWB6" s="185"/>
      <c r="VWC6" s="185"/>
      <c r="VWD6" s="185"/>
      <c r="VWE6" s="185"/>
      <c r="VWF6" s="185"/>
      <c r="VWG6" s="185"/>
      <c r="VWH6" s="185"/>
      <c r="VWI6" s="185"/>
      <c r="VWJ6" s="185"/>
      <c r="VWK6" s="185"/>
      <c r="VWL6" s="185"/>
      <c r="VWM6" s="185"/>
      <c r="VWN6" s="185"/>
      <c r="VWO6" s="185"/>
      <c r="VWP6" s="185"/>
      <c r="VWQ6" s="185"/>
      <c r="VWR6" s="185"/>
      <c r="VWS6" s="185"/>
      <c r="VWT6" s="185"/>
      <c r="VWU6" s="185"/>
      <c r="VWV6" s="185"/>
      <c r="VWW6" s="185"/>
      <c r="VWX6" s="185"/>
      <c r="VWY6" s="185"/>
      <c r="VWZ6" s="185"/>
      <c r="VXA6" s="185"/>
      <c r="VXB6" s="185"/>
      <c r="VXC6" s="185"/>
      <c r="VXD6" s="185"/>
      <c r="VXE6" s="185"/>
      <c r="VXF6" s="185"/>
      <c r="VXG6" s="185"/>
      <c r="VXH6" s="185"/>
      <c r="VXI6" s="185"/>
      <c r="VXJ6" s="185"/>
      <c r="VXK6" s="185"/>
      <c r="VXL6" s="185"/>
      <c r="VXM6" s="185"/>
      <c r="VXN6" s="185"/>
      <c r="VXO6" s="185"/>
      <c r="VXP6" s="185"/>
      <c r="VXQ6" s="185"/>
      <c r="VXR6" s="185"/>
      <c r="VXS6" s="185"/>
      <c r="VXT6" s="185"/>
      <c r="VXU6" s="185"/>
      <c r="VXV6" s="185"/>
      <c r="VXW6" s="185"/>
      <c r="VXX6" s="185"/>
      <c r="VXY6" s="185"/>
      <c r="VXZ6" s="185"/>
      <c r="VYA6" s="185"/>
      <c r="VYB6" s="185"/>
      <c r="VYC6" s="185"/>
      <c r="VYD6" s="185"/>
      <c r="VYE6" s="185"/>
      <c r="VYF6" s="185"/>
      <c r="VYG6" s="185"/>
      <c r="VYH6" s="185"/>
      <c r="VYI6" s="185"/>
      <c r="VYJ6" s="185"/>
      <c r="VYK6" s="185"/>
      <c r="VYL6" s="185"/>
      <c r="VYM6" s="185"/>
      <c r="VYN6" s="185"/>
      <c r="VYO6" s="185"/>
      <c r="VYP6" s="185"/>
      <c r="VYQ6" s="185"/>
      <c r="VYR6" s="185"/>
      <c r="VYS6" s="185"/>
      <c r="VYT6" s="185"/>
      <c r="VYU6" s="185"/>
      <c r="VYV6" s="185"/>
      <c r="VYW6" s="185"/>
      <c r="VYX6" s="185"/>
      <c r="VYY6" s="185"/>
      <c r="VYZ6" s="185"/>
      <c r="VZA6" s="185"/>
      <c r="VZB6" s="185"/>
      <c r="VZC6" s="185"/>
      <c r="VZD6" s="185"/>
      <c r="VZE6" s="185"/>
      <c r="VZF6" s="185"/>
      <c r="VZG6" s="185"/>
      <c r="VZH6" s="185"/>
      <c r="VZI6" s="185"/>
      <c r="VZJ6" s="185"/>
      <c r="VZK6" s="185"/>
      <c r="VZL6" s="185"/>
      <c r="VZM6" s="185"/>
      <c r="VZN6" s="185"/>
      <c r="VZO6" s="185"/>
      <c r="VZP6" s="185"/>
      <c r="VZQ6" s="185"/>
      <c r="VZR6" s="185"/>
      <c r="VZS6" s="185"/>
      <c r="VZT6" s="185"/>
      <c r="VZU6" s="185"/>
      <c r="VZV6" s="185"/>
      <c r="VZW6" s="185"/>
      <c r="VZX6" s="185"/>
      <c r="VZY6" s="185"/>
      <c r="VZZ6" s="185"/>
      <c r="WAA6" s="185"/>
      <c r="WAB6" s="185"/>
      <c r="WAC6" s="185"/>
      <c r="WAD6" s="185"/>
      <c r="WAE6" s="185"/>
      <c r="WAF6" s="185"/>
      <c r="WAG6" s="185"/>
      <c r="WAH6" s="185"/>
      <c r="WAI6" s="185"/>
      <c r="WAJ6" s="185"/>
      <c r="WAK6" s="185"/>
      <c r="WAL6" s="185"/>
      <c r="WAM6" s="185"/>
      <c r="WAN6" s="185"/>
      <c r="WAO6" s="185"/>
      <c r="WAP6" s="185"/>
      <c r="WAQ6" s="185"/>
      <c r="WAR6" s="185"/>
      <c r="WAS6" s="185"/>
      <c r="WAT6" s="185"/>
      <c r="WAU6" s="185"/>
      <c r="WAV6" s="185"/>
      <c r="WAW6" s="185"/>
      <c r="WAX6" s="185"/>
      <c r="WAY6" s="185"/>
      <c r="WAZ6" s="185"/>
      <c r="WBA6" s="185"/>
      <c r="WBB6" s="185"/>
      <c r="WBC6" s="185"/>
      <c r="WBD6" s="185"/>
      <c r="WBE6" s="185"/>
      <c r="WBF6" s="185"/>
      <c r="WBG6" s="185"/>
      <c r="WBH6" s="185"/>
      <c r="WBI6" s="185"/>
      <c r="WBJ6" s="185"/>
      <c r="WBK6" s="185"/>
      <c r="WBL6" s="185"/>
      <c r="WBM6" s="185"/>
      <c r="WBN6" s="185"/>
      <c r="WBO6" s="185"/>
      <c r="WBP6" s="185"/>
      <c r="WBQ6" s="185"/>
      <c r="WBR6" s="185"/>
      <c r="WBS6" s="185"/>
      <c r="WBT6" s="185"/>
      <c r="WBU6" s="185"/>
      <c r="WBV6" s="185"/>
      <c r="WBW6" s="185"/>
      <c r="WBX6" s="185"/>
      <c r="WBY6" s="185"/>
      <c r="WBZ6" s="185"/>
      <c r="WCA6" s="185"/>
      <c r="WCB6" s="185"/>
      <c r="WCC6" s="185"/>
      <c r="WCD6" s="185"/>
      <c r="WCE6" s="185"/>
      <c r="WCF6" s="185"/>
      <c r="WCG6" s="185"/>
      <c r="WCH6" s="185"/>
      <c r="WCI6" s="185"/>
      <c r="WCJ6" s="185"/>
      <c r="WCK6" s="185"/>
      <c r="WCL6" s="185"/>
      <c r="WCM6" s="185"/>
      <c r="WCN6" s="185"/>
      <c r="WCO6" s="185"/>
      <c r="WCP6" s="185"/>
      <c r="WCQ6" s="185"/>
      <c r="WCR6" s="185"/>
      <c r="WCS6" s="185"/>
      <c r="WCT6" s="185"/>
      <c r="WCU6" s="185"/>
      <c r="WCV6" s="185"/>
      <c r="WCW6" s="185"/>
      <c r="WCX6" s="185"/>
      <c r="WCY6" s="185"/>
      <c r="WCZ6" s="185"/>
      <c r="WDA6" s="185"/>
      <c r="WDB6" s="185"/>
      <c r="WDC6" s="185"/>
      <c r="WDD6" s="185"/>
      <c r="WDE6" s="185"/>
      <c r="WDF6" s="185"/>
      <c r="WDG6" s="185"/>
      <c r="WDH6" s="185"/>
      <c r="WDI6" s="185"/>
      <c r="WDJ6" s="185"/>
      <c r="WDK6" s="185"/>
      <c r="WDL6" s="185"/>
      <c r="WDM6" s="185"/>
      <c r="WDN6" s="185"/>
      <c r="WDO6" s="185"/>
      <c r="WDP6" s="185"/>
      <c r="WDQ6" s="185"/>
      <c r="WDR6" s="185"/>
      <c r="WDS6" s="185"/>
      <c r="WDT6" s="185"/>
      <c r="WDU6" s="185"/>
      <c r="WDV6" s="185"/>
      <c r="WDW6" s="185"/>
      <c r="WDX6" s="185"/>
      <c r="WDY6" s="185"/>
      <c r="WDZ6" s="185"/>
      <c r="WEA6" s="185"/>
      <c r="WEB6" s="185"/>
      <c r="WEC6" s="185"/>
      <c r="WED6" s="185"/>
      <c r="WEE6" s="185"/>
      <c r="WEF6" s="185"/>
      <c r="WEG6" s="185"/>
      <c r="WEH6" s="185"/>
      <c r="WEI6" s="185"/>
      <c r="WEJ6" s="185"/>
      <c r="WEK6" s="185"/>
      <c r="WEL6" s="185"/>
      <c r="WEM6" s="185"/>
      <c r="WEN6" s="185"/>
      <c r="WEO6" s="185"/>
      <c r="WEP6" s="185"/>
      <c r="WEQ6" s="185"/>
      <c r="WER6" s="185"/>
      <c r="WES6" s="185"/>
      <c r="WET6" s="185"/>
      <c r="WEU6" s="185"/>
      <c r="WEV6" s="185"/>
      <c r="WEW6" s="185"/>
      <c r="WEX6" s="185"/>
      <c r="WEY6" s="185"/>
      <c r="WEZ6" s="185"/>
      <c r="WFA6" s="185"/>
      <c r="WFB6" s="185"/>
      <c r="WFC6" s="185"/>
      <c r="WFD6" s="185"/>
      <c r="WFE6" s="185"/>
      <c r="WFF6" s="185"/>
      <c r="WFG6" s="185"/>
      <c r="WFH6" s="185"/>
      <c r="WFI6" s="185"/>
      <c r="WFJ6" s="185"/>
      <c r="WFK6" s="185"/>
      <c r="WFL6" s="185"/>
      <c r="WFM6" s="185"/>
      <c r="WFN6" s="185"/>
      <c r="WFO6" s="185"/>
      <c r="WFP6" s="185"/>
      <c r="WFQ6" s="185"/>
      <c r="WFR6" s="185"/>
      <c r="WFS6" s="185"/>
      <c r="WFT6" s="185"/>
      <c r="WFU6" s="185"/>
      <c r="WFV6" s="185"/>
      <c r="WFW6" s="185"/>
      <c r="WFX6" s="185"/>
      <c r="WFY6" s="185"/>
      <c r="WFZ6" s="185"/>
      <c r="WGA6" s="185"/>
      <c r="WGB6" s="185"/>
      <c r="WGC6" s="185"/>
      <c r="WGD6" s="185"/>
      <c r="WGE6" s="185"/>
      <c r="WGF6" s="185"/>
      <c r="WGG6" s="185"/>
      <c r="WGH6" s="185"/>
      <c r="WGI6" s="185"/>
      <c r="WGJ6" s="185"/>
      <c r="WGK6" s="185"/>
      <c r="WGL6" s="185"/>
      <c r="WGM6" s="185"/>
      <c r="WGN6" s="185"/>
      <c r="WGO6" s="185"/>
      <c r="WGP6" s="185"/>
      <c r="WGQ6" s="185"/>
      <c r="WGR6" s="185"/>
      <c r="WGS6" s="185"/>
      <c r="WGT6" s="185"/>
      <c r="WGU6" s="185"/>
      <c r="WGV6" s="185"/>
      <c r="WGW6" s="185"/>
      <c r="WGX6" s="185"/>
      <c r="WGY6" s="185"/>
      <c r="WGZ6" s="185"/>
      <c r="WHA6" s="185"/>
      <c r="WHB6" s="185"/>
      <c r="WHC6" s="185"/>
      <c r="WHD6" s="185"/>
      <c r="WHE6" s="185"/>
      <c r="WHF6" s="185"/>
      <c r="WHG6" s="185"/>
      <c r="WHH6" s="185"/>
      <c r="WHI6" s="185"/>
      <c r="WHJ6" s="185"/>
      <c r="WHK6" s="185"/>
      <c r="WHL6" s="185"/>
      <c r="WHM6" s="185"/>
      <c r="WHN6" s="185"/>
      <c r="WHO6" s="185"/>
      <c r="WHP6" s="185"/>
      <c r="WHQ6" s="185"/>
      <c r="WHR6" s="185"/>
      <c r="WHS6" s="185"/>
      <c r="WHT6" s="185"/>
      <c r="WHU6" s="185"/>
      <c r="WHV6" s="185"/>
      <c r="WHW6" s="185"/>
      <c r="WHX6" s="185"/>
      <c r="WHY6" s="185"/>
      <c r="WHZ6" s="185"/>
      <c r="WIA6" s="185"/>
      <c r="WIB6" s="185"/>
      <c r="WIC6" s="185"/>
      <c r="WID6" s="185"/>
      <c r="WIE6" s="185"/>
      <c r="WIF6" s="185"/>
      <c r="WIG6" s="185"/>
      <c r="WIH6" s="185"/>
      <c r="WII6" s="185"/>
      <c r="WIJ6" s="185"/>
      <c r="WIK6" s="185"/>
      <c r="WIL6" s="185"/>
      <c r="WIM6" s="185"/>
      <c r="WIN6" s="185"/>
      <c r="WIO6" s="185"/>
      <c r="WIP6" s="185"/>
      <c r="WIQ6" s="185"/>
      <c r="WIR6" s="185"/>
      <c r="WIS6" s="185"/>
      <c r="WIT6" s="185"/>
      <c r="WIU6" s="185"/>
      <c r="WIV6" s="185"/>
      <c r="WIW6" s="185"/>
      <c r="WIX6" s="185"/>
      <c r="WIY6" s="185"/>
      <c r="WIZ6" s="185"/>
      <c r="WJA6" s="185"/>
      <c r="WJB6" s="185"/>
      <c r="WJC6" s="185"/>
      <c r="WJD6" s="185"/>
      <c r="WJE6" s="185"/>
      <c r="WJF6" s="185"/>
      <c r="WJG6" s="185"/>
      <c r="WJH6" s="185"/>
      <c r="WJI6" s="185"/>
      <c r="WJJ6" s="185"/>
      <c r="WJK6" s="185"/>
      <c r="WJL6" s="185"/>
      <c r="WJM6" s="185"/>
      <c r="WJN6" s="185"/>
      <c r="WJO6" s="185"/>
      <c r="WJP6" s="185"/>
      <c r="WJQ6" s="185"/>
      <c r="WJR6" s="185"/>
      <c r="WJS6" s="185"/>
      <c r="WJT6" s="185"/>
      <c r="WJU6" s="185"/>
      <c r="WJV6" s="185"/>
      <c r="WJW6" s="185"/>
      <c r="WJX6" s="185"/>
      <c r="WJY6" s="185"/>
      <c r="WJZ6" s="185"/>
      <c r="WKA6" s="185"/>
      <c r="WKB6" s="185"/>
      <c r="WKC6" s="185"/>
      <c r="WKD6" s="185"/>
      <c r="WKE6" s="185"/>
      <c r="WKF6" s="185"/>
      <c r="WKG6" s="185"/>
      <c r="WKH6" s="185"/>
      <c r="WKI6" s="185"/>
      <c r="WKJ6" s="185"/>
      <c r="WKK6" s="185"/>
      <c r="WKL6" s="185"/>
      <c r="WKM6" s="185"/>
      <c r="WKN6" s="185"/>
      <c r="WKO6" s="185"/>
      <c r="WKP6" s="185"/>
      <c r="WKQ6" s="185"/>
      <c r="WKR6" s="185"/>
      <c r="WKS6" s="185"/>
      <c r="WKT6" s="185"/>
      <c r="WKU6" s="185"/>
      <c r="WKV6" s="185"/>
      <c r="WKW6" s="185"/>
      <c r="WKX6" s="185"/>
      <c r="WKY6" s="185"/>
      <c r="WKZ6" s="185"/>
      <c r="WLA6" s="185"/>
      <c r="WLB6" s="185"/>
      <c r="WLC6" s="185"/>
      <c r="WLD6" s="185"/>
      <c r="WLE6" s="185"/>
      <c r="WLF6" s="185"/>
      <c r="WLG6" s="185"/>
      <c r="WLH6" s="185"/>
      <c r="WLI6" s="185"/>
      <c r="WLJ6" s="185"/>
      <c r="WLK6" s="185"/>
      <c r="WLL6" s="185"/>
      <c r="WLM6" s="185"/>
      <c r="WLN6" s="185"/>
      <c r="WLO6" s="185"/>
      <c r="WLP6" s="185"/>
      <c r="WLQ6" s="185"/>
      <c r="WLR6" s="185"/>
      <c r="WLS6" s="185"/>
      <c r="WLT6" s="185"/>
      <c r="WLU6" s="185"/>
      <c r="WLV6" s="185"/>
      <c r="WLW6" s="185"/>
      <c r="WLX6" s="185"/>
      <c r="WLY6" s="185"/>
      <c r="WLZ6" s="185"/>
      <c r="WMA6" s="185"/>
      <c r="WMB6" s="185"/>
      <c r="WMC6" s="185"/>
      <c r="WMD6" s="185"/>
      <c r="WME6" s="185"/>
      <c r="WMF6" s="185"/>
      <c r="WMG6" s="185"/>
      <c r="WMH6" s="185"/>
      <c r="WMI6" s="185"/>
      <c r="WMJ6" s="185"/>
      <c r="WMK6" s="185"/>
      <c r="WML6" s="185"/>
      <c r="WMM6" s="185"/>
      <c r="WMN6" s="185"/>
      <c r="WMO6" s="185"/>
      <c r="WMP6" s="185"/>
      <c r="WMQ6" s="185"/>
      <c r="WMR6" s="185"/>
      <c r="WMS6" s="185"/>
      <c r="WMT6" s="185"/>
      <c r="WMU6" s="185"/>
      <c r="WMV6" s="185"/>
      <c r="WMW6" s="185"/>
      <c r="WMX6" s="185"/>
      <c r="WMY6" s="185"/>
      <c r="WMZ6" s="185"/>
      <c r="WNA6" s="185"/>
      <c r="WNB6" s="185"/>
      <c r="WNC6" s="185"/>
      <c r="WND6" s="185"/>
      <c r="WNE6" s="185"/>
      <c r="WNF6" s="185"/>
      <c r="WNG6" s="185"/>
      <c r="WNH6" s="185"/>
      <c r="WNI6" s="185"/>
      <c r="WNJ6" s="185"/>
      <c r="WNK6" s="185"/>
      <c r="WNL6" s="185"/>
      <c r="WNM6" s="185"/>
      <c r="WNN6" s="185"/>
      <c r="WNO6" s="185"/>
      <c r="WNP6" s="185"/>
      <c r="WNQ6" s="185"/>
      <c r="WNR6" s="185"/>
      <c r="WNS6" s="185"/>
      <c r="WNT6" s="185"/>
      <c r="WNU6" s="185"/>
      <c r="WNV6" s="185"/>
      <c r="WNW6" s="185"/>
      <c r="WNX6" s="185"/>
      <c r="WNY6" s="185"/>
      <c r="WNZ6" s="185"/>
      <c r="WOA6" s="185"/>
      <c r="WOB6" s="185"/>
      <c r="WOC6" s="185"/>
      <c r="WOD6" s="185"/>
      <c r="WOE6" s="185"/>
      <c r="WOF6" s="185"/>
      <c r="WOG6" s="185"/>
      <c r="WOH6" s="185"/>
      <c r="WOI6" s="185"/>
      <c r="WOJ6" s="185"/>
      <c r="WOK6" s="185"/>
      <c r="WOL6" s="185"/>
      <c r="WOM6" s="185"/>
      <c r="WON6" s="185"/>
      <c r="WOO6" s="185"/>
      <c r="WOP6" s="185"/>
      <c r="WOQ6" s="185"/>
      <c r="WOR6" s="185"/>
      <c r="WOS6" s="185"/>
      <c r="WOT6" s="185"/>
      <c r="WOU6" s="185"/>
      <c r="WOV6" s="185"/>
      <c r="WOW6" s="185"/>
      <c r="WOX6" s="185"/>
      <c r="WOY6" s="185"/>
      <c r="WOZ6" s="185"/>
      <c r="WPA6" s="185"/>
      <c r="WPB6" s="185"/>
      <c r="WPC6" s="185"/>
      <c r="WPD6" s="185"/>
      <c r="WPE6" s="185"/>
      <c r="WPF6" s="185"/>
      <c r="WPG6" s="185"/>
      <c r="WPH6" s="185"/>
      <c r="WPI6" s="185"/>
      <c r="WPJ6" s="185"/>
      <c r="WPK6" s="185"/>
      <c r="WPL6" s="185"/>
      <c r="WPM6" s="185"/>
      <c r="WPN6" s="185"/>
      <c r="WPO6" s="185"/>
      <c r="WPP6" s="185"/>
      <c r="WPQ6" s="185"/>
      <c r="WPR6" s="185"/>
      <c r="WPS6" s="185"/>
      <c r="WPT6" s="185"/>
      <c r="WPU6" s="185"/>
      <c r="WPV6" s="185"/>
      <c r="WPW6" s="185"/>
      <c r="WPX6" s="185"/>
      <c r="WPY6" s="185"/>
      <c r="WPZ6" s="185"/>
      <c r="WQA6" s="185"/>
      <c r="WQB6" s="185"/>
      <c r="WQC6" s="185"/>
      <c r="WQD6" s="185"/>
      <c r="WQE6" s="185"/>
      <c r="WQF6" s="185"/>
      <c r="WQG6" s="185"/>
      <c r="WQH6" s="185"/>
      <c r="WQI6" s="185"/>
      <c r="WQJ6" s="185"/>
      <c r="WQK6" s="185"/>
      <c r="WQL6" s="185"/>
      <c r="WQM6" s="185"/>
      <c r="WQN6" s="185"/>
      <c r="WQO6" s="185"/>
      <c r="WQP6" s="185"/>
      <c r="WQQ6" s="185"/>
      <c r="WQR6" s="185"/>
      <c r="WQS6" s="185"/>
      <c r="WQT6" s="185"/>
      <c r="WQU6" s="185"/>
      <c r="WQV6" s="185"/>
      <c r="WQW6" s="185"/>
      <c r="WQX6" s="185"/>
      <c r="WQY6" s="185"/>
      <c r="WQZ6" s="185"/>
      <c r="WRA6" s="185"/>
      <c r="WRB6" s="185"/>
      <c r="WRC6" s="185"/>
      <c r="WRD6" s="185"/>
      <c r="WRE6" s="185"/>
      <c r="WRF6" s="185"/>
      <c r="WRG6" s="185"/>
      <c r="WRH6" s="185"/>
      <c r="WRI6" s="185"/>
      <c r="WRJ6" s="185"/>
      <c r="WRK6" s="185"/>
      <c r="WRL6" s="185"/>
      <c r="WRM6" s="185"/>
      <c r="WRN6" s="185"/>
      <c r="WRO6" s="185"/>
      <c r="WRP6" s="185"/>
      <c r="WRQ6" s="185"/>
      <c r="WRR6" s="185"/>
      <c r="WRS6" s="185"/>
      <c r="WRT6" s="185"/>
      <c r="WRU6" s="185"/>
      <c r="WRV6" s="185"/>
      <c r="WRW6" s="185"/>
      <c r="WRX6" s="185"/>
      <c r="WRY6" s="185"/>
      <c r="WRZ6" s="185"/>
      <c r="WSA6" s="185"/>
      <c r="WSB6" s="185"/>
      <c r="WSC6" s="185"/>
      <c r="WSD6" s="185"/>
      <c r="WSE6" s="185"/>
      <c r="WSF6" s="185"/>
      <c r="WSG6" s="185"/>
      <c r="WSH6" s="185"/>
      <c r="WSI6" s="185"/>
      <c r="WSJ6" s="185"/>
      <c r="WSK6" s="185"/>
      <c r="WSL6" s="185"/>
      <c r="WSM6" s="185"/>
      <c r="WSN6" s="185"/>
      <c r="WSO6" s="185"/>
      <c r="WSP6" s="185"/>
      <c r="WSQ6" s="185"/>
      <c r="WSR6" s="185"/>
      <c r="WSS6" s="185"/>
      <c r="WST6" s="185"/>
      <c r="WSU6" s="185"/>
      <c r="WSV6" s="185"/>
      <c r="WSW6" s="185"/>
      <c r="WSX6" s="185"/>
      <c r="WSY6" s="185"/>
      <c r="WSZ6" s="185"/>
      <c r="WTA6" s="185"/>
      <c r="WTB6" s="185"/>
      <c r="WTC6" s="185"/>
      <c r="WTD6" s="185"/>
      <c r="WTE6" s="185"/>
      <c r="WTF6" s="185"/>
      <c r="WTG6" s="185"/>
      <c r="WTH6" s="185"/>
      <c r="WTI6" s="185"/>
      <c r="WTJ6" s="185"/>
      <c r="WTK6" s="185"/>
      <c r="WTL6" s="185"/>
      <c r="WTM6" s="185"/>
      <c r="WTN6" s="185"/>
      <c r="WTO6" s="185"/>
      <c r="WTP6" s="185"/>
      <c r="WTQ6" s="185"/>
      <c r="WTR6" s="185"/>
      <c r="WTS6" s="185"/>
      <c r="WTT6" s="185"/>
      <c r="WTU6" s="185"/>
      <c r="WTV6" s="185"/>
      <c r="WTW6" s="185"/>
      <c r="WTX6" s="185"/>
      <c r="WTY6" s="185"/>
      <c r="WTZ6" s="185"/>
      <c r="WUA6" s="185"/>
      <c r="WUB6" s="185"/>
      <c r="WUC6" s="185"/>
      <c r="WUD6" s="185"/>
      <c r="WUE6" s="185"/>
      <c r="WUF6" s="185"/>
      <c r="WUG6" s="185"/>
      <c r="WUH6" s="185"/>
      <c r="WUI6" s="185"/>
      <c r="WUJ6" s="185"/>
      <c r="WUK6" s="185"/>
      <c r="WUL6" s="185"/>
      <c r="WUM6" s="185"/>
      <c r="WUN6" s="185"/>
      <c r="WUO6" s="185"/>
      <c r="WUP6" s="185"/>
      <c r="WUQ6" s="185"/>
      <c r="WUR6" s="185"/>
      <c r="WUS6" s="185"/>
      <c r="WUT6" s="185"/>
      <c r="WUU6" s="185"/>
      <c r="WUV6" s="185"/>
      <c r="WUW6" s="185"/>
      <c r="WUX6" s="185"/>
      <c r="WUY6" s="185"/>
      <c r="WUZ6" s="185"/>
      <c r="WVA6" s="185"/>
      <c r="WVB6" s="185"/>
      <c r="WVC6" s="185"/>
      <c r="WVD6" s="185"/>
      <c r="WVE6" s="185"/>
      <c r="WVF6" s="185"/>
      <c r="WVG6" s="185"/>
      <c r="WVH6" s="185"/>
      <c r="WVI6" s="185"/>
      <c r="WVJ6" s="185"/>
      <c r="WVK6" s="185"/>
      <c r="WVL6" s="185"/>
      <c r="WVM6" s="185"/>
      <c r="WVN6" s="185"/>
      <c r="WVO6" s="185"/>
      <c r="WVP6" s="185"/>
      <c r="WVQ6" s="185"/>
      <c r="WVR6" s="185"/>
      <c r="WVS6" s="185"/>
      <c r="WVT6" s="185"/>
      <c r="WVU6" s="185"/>
      <c r="WVV6" s="185"/>
      <c r="WVW6" s="185"/>
      <c r="WVX6" s="185"/>
      <c r="WVY6" s="185"/>
      <c r="WVZ6" s="185"/>
      <c r="WWA6" s="185"/>
      <c r="WWB6" s="185"/>
      <c r="WWC6" s="185"/>
      <c r="WWD6" s="185"/>
      <c r="WWE6" s="185"/>
      <c r="WWF6" s="185"/>
      <c r="WWG6" s="185"/>
      <c r="WWH6" s="185"/>
      <c r="WWI6" s="185"/>
      <c r="WWJ6" s="185"/>
      <c r="WWK6" s="185"/>
      <c r="WWL6" s="185"/>
      <c r="WWM6" s="185"/>
      <c r="WWN6" s="185"/>
      <c r="WWO6" s="185"/>
      <c r="WWP6" s="185"/>
      <c r="WWQ6" s="185"/>
      <c r="WWR6" s="185"/>
      <c r="WWS6" s="185"/>
      <c r="WWT6" s="185"/>
      <c r="WWU6" s="185"/>
      <c r="WWV6" s="185"/>
      <c r="WWW6" s="185"/>
      <c r="WWX6" s="185"/>
      <c r="WWY6" s="185"/>
      <c r="WWZ6" s="185"/>
      <c r="WXA6" s="185"/>
      <c r="WXB6" s="185"/>
      <c r="WXC6" s="185"/>
      <c r="WXD6" s="185"/>
      <c r="WXE6" s="185"/>
      <c r="WXF6" s="185"/>
      <c r="WXG6" s="185"/>
      <c r="WXH6" s="185"/>
      <c r="WXI6" s="185"/>
      <c r="WXJ6" s="185"/>
      <c r="WXK6" s="185"/>
      <c r="WXL6" s="185"/>
      <c r="WXM6" s="185"/>
      <c r="WXN6" s="185"/>
      <c r="WXO6" s="185"/>
      <c r="WXP6" s="185"/>
      <c r="WXQ6" s="185"/>
      <c r="WXR6" s="185"/>
      <c r="WXS6" s="185"/>
      <c r="WXT6" s="185"/>
      <c r="WXU6" s="185"/>
      <c r="WXV6" s="185"/>
      <c r="WXW6" s="185"/>
      <c r="WXX6" s="185"/>
      <c r="WXY6" s="185"/>
      <c r="WXZ6" s="185"/>
      <c r="WYA6" s="185"/>
      <c r="WYB6" s="185"/>
      <c r="WYC6" s="185"/>
      <c r="WYD6" s="185"/>
      <c r="WYE6" s="185"/>
      <c r="WYF6" s="185"/>
      <c r="WYG6" s="185"/>
      <c r="WYH6" s="185"/>
      <c r="WYI6" s="185"/>
      <c r="WYJ6" s="185"/>
      <c r="WYK6" s="185"/>
      <c r="WYL6" s="185"/>
      <c r="WYM6" s="185"/>
      <c r="WYN6" s="185"/>
      <c r="WYO6" s="185"/>
      <c r="WYP6" s="185"/>
      <c r="WYQ6" s="185"/>
      <c r="WYR6" s="185"/>
      <c r="WYS6" s="185"/>
      <c r="WYT6" s="185"/>
      <c r="WYU6" s="185"/>
      <c r="WYV6" s="185"/>
      <c r="WYW6" s="185"/>
      <c r="WYX6" s="185"/>
      <c r="WYY6" s="185"/>
      <c r="WYZ6" s="185"/>
      <c r="WZA6" s="185"/>
      <c r="WZB6" s="185"/>
      <c r="WZC6" s="185"/>
      <c r="WZD6" s="185"/>
      <c r="WZE6" s="185"/>
      <c r="WZF6" s="185"/>
      <c r="WZG6" s="185"/>
      <c r="WZH6" s="185"/>
      <c r="WZI6" s="185"/>
      <c r="WZJ6" s="185"/>
      <c r="WZK6" s="185"/>
      <c r="WZL6" s="185"/>
      <c r="WZM6" s="185"/>
      <c r="WZN6" s="185"/>
      <c r="WZO6" s="185"/>
      <c r="WZP6" s="185"/>
      <c r="WZQ6" s="185"/>
      <c r="WZR6" s="185"/>
      <c r="WZS6" s="185"/>
      <c r="WZT6" s="185"/>
      <c r="WZU6" s="185"/>
      <c r="WZV6" s="185"/>
      <c r="WZW6" s="185"/>
      <c r="WZX6" s="185"/>
      <c r="WZY6" s="185"/>
      <c r="WZZ6" s="185"/>
      <c r="XAA6" s="185"/>
      <c r="XAB6" s="185"/>
      <c r="XAC6" s="185"/>
      <c r="XAD6" s="185"/>
      <c r="XAE6" s="185"/>
      <c r="XAF6" s="185"/>
      <c r="XAG6" s="185"/>
      <c r="XAH6" s="185"/>
      <c r="XAI6" s="185"/>
      <c r="XAJ6" s="185"/>
      <c r="XAK6" s="185"/>
      <c r="XAL6" s="185"/>
      <c r="XAM6" s="185"/>
      <c r="XAN6" s="185"/>
      <c r="XAO6" s="185"/>
      <c r="XAP6" s="185"/>
      <c r="XAQ6" s="185"/>
      <c r="XAR6" s="185"/>
      <c r="XAS6" s="185"/>
      <c r="XAT6" s="185"/>
      <c r="XAU6" s="185"/>
      <c r="XAV6" s="185"/>
      <c r="XAW6" s="185"/>
      <c r="XAX6" s="185"/>
      <c r="XAY6" s="185"/>
      <c r="XAZ6" s="185"/>
      <c r="XBA6" s="185"/>
      <c r="XBB6" s="185"/>
      <c r="XBC6" s="185"/>
      <c r="XBD6" s="185"/>
      <c r="XBE6" s="185"/>
      <c r="XBF6" s="185"/>
      <c r="XBG6" s="185"/>
      <c r="XBH6" s="185"/>
      <c r="XBI6" s="185"/>
      <c r="XBJ6" s="185"/>
      <c r="XBK6" s="185"/>
      <c r="XBL6" s="185"/>
      <c r="XBM6" s="185"/>
      <c r="XBN6" s="185"/>
      <c r="XBO6" s="185"/>
      <c r="XBP6" s="185"/>
      <c r="XBQ6" s="185"/>
      <c r="XBR6" s="185"/>
      <c r="XBS6" s="185"/>
      <c r="XBT6" s="185"/>
      <c r="XBU6" s="185"/>
      <c r="XBV6" s="185"/>
      <c r="XBW6" s="185"/>
      <c r="XBX6" s="185"/>
      <c r="XBY6" s="185"/>
      <c r="XBZ6" s="185"/>
      <c r="XCA6" s="185"/>
      <c r="XCB6" s="185"/>
      <c r="XCC6" s="185"/>
      <c r="XCD6" s="185"/>
      <c r="XCE6" s="185"/>
      <c r="XCF6" s="185"/>
      <c r="XCG6" s="185"/>
      <c r="XCH6" s="185"/>
      <c r="XCI6" s="185"/>
      <c r="XCJ6" s="185"/>
      <c r="XCK6" s="185"/>
      <c r="XCL6" s="185"/>
      <c r="XCM6" s="185"/>
      <c r="XCN6" s="185"/>
      <c r="XCO6" s="185"/>
      <c r="XCP6" s="185"/>
      <c r="XCQ6" s="185"/>
      <c r="XCR6" s="185"/>
      <c r="XCS6" s="185"/>
      <c r="XCT6" s="185"/>
      <c r="XCU6" s="185"/>
      <c r="XCV6" s="185"/>
      <c r="XCW6" s="185"/>
      <c r="XCX6" s="185"/>
      <c r="XCY6" s="185"/>
      <c r="XCZ6" s="185"/>
      <c r="XDA6" s="185"/>
      <c r="XDB6" s="185"/>
      <c r="XDC6" s="185"/>
      <c r="XDD6" s="185"/>
      <c r="XDE6" s="185"/>
      <c r="XDF6" s="185"/>
      <c r="XDG6" s="185"/>
      <c r="XDH6" s="185"/>
      <c r="XDI6" s="185"/>
      <c r="XDJ6" s="185"/>
      <c r="XDK6" s="185"/>
      <c r="XDL6" s="185"/>
      <c r="XDM6" s="185"/>
      <c r="XDN6" s="185"/>
      <c r="XDO6" s="185"/>
      <c r="XDP6" s="185"/>
      <c r="XDQ6" s="185"/>
      <c r="XDR6" s="185"/>
      <c r="XDS6" s="185"/>
      <c r="XDT6" s="185"/>
      <c r="XDU6" s="185"/>
      <c r="XDV6" s="185"/>
      <c r="XDW6" s="185"/>
      <c r="XDX6" s="185"/>
      <c r="XDY6" s="185"/>
      <c r="XDZ6" s="185"/>
      <c r="XEA6" s="185"/>
      <c r="XEB6" s="185"/>
      <c r="XEC6" s="185"/>
      <c r="XED6" s="185"/>
      <c r="XEE6" s="185"/>
      <c r="XEF6" s="185"/>
      <c r="XEG6" s="185"/>
      <c r="XEH6" s="185"/>
      <c r="XEI6" s="185"/>
      <c r="XEJ6" s="185"/>
      <c r="XEK6" s="185"/>
      <c r="XEL6" s="185"/>
      <c r="XEM6" s="185"/>
      <c r="XEN6" s="185"/>
      <c r="XEO6" s="185"/>
      <c r="XEP6" s="185"/>
      <c r="XEQ6" s="185"/>
      <c r="XER6" s="185"/>
      <c r="XES6" s="185"/>
      <c r="XET6" s="185"/>
      <c r="XEU6" s="185"/>
      <c r="XEV6" s="185"/>
      <c r="XEW6" s="185"/>
      <c r="XEX6" s="185"/>
      <c r="XEY6" s="185"/>
      <c r="XEZ6" s="185"/>
      <c r="XFA6" s="185"/>
      <c r="XFB6" s="185"/>
      <c r="XFC6" s="185"/>
      <c r="XFD6" s="185"/>
    </row>
    <row r="7" spans="1:16384" s="2" customFormat="1" ht="10.35" customHeight="1" x14ac:dyDescent="0.15">
      <c r="A7" s="8"/>
      <c r="B7" s="8"/>
      <c r="C7" s="8"/>
      <c r="D7" s="8"/>
      <c r="E7" s="8"/>
      <c r="F7" s="8"/>
      <c r="G7" s="8"/>
      <c r="H7" s="8"/>
      <c r="I7" s="8"/>
      <c r="J7" s="8"/>
      <c r="K7" s="8"/>
      <c r="L7" s="8"/>
      <c r="M7" s="8"/>
      <c r="N7" s="8"/>
      <c r="O7" s="8"/>
      <c r="P7" s="8"/>
      <c r="Q7" s="8"/>
      <c r="R7" s="8"/>
      <c r="S7" s="8"/>
      <c r="T7" s="8"/>
      <c r="U7" s="8"/>
      <c r="V7" s="8"/>
      <c r="W7" s="8"/>
      <c r="X7" s="8"/>
      <c r="Y7" s="8"/>
      <c r="Z7" s="1"/>
      <c r="AA7" s="1"/>
      <c r="AB7" s="1"/>
      <c r="AC7" s="1"/>
      <c r="AD7" s="1"/>
      <c r="AE7" s="1"/>
      <c r="AF7" s="8"/>
      <c r="AG7" s="8"/>
      <c r="AH7" s="8"/>
      <c r="AI7" s="8"/>
      <c r="AJ7" s="8"/>
      <c r="AK7" s="8"/>
      <c r="AL7" s="8"/>
      <c r="AM7" s="8"/>
      <c r="AN7" s="8"/>
      <c r="AO7" s="8"/>
      <c r="AP7" s="8"/>
      <c r="AQ7" s="8"/>
      <c r="AR7" s="8"/>
      <c r="AS7" s="8"/>
      <c r="AT7" s="8"/>
      <c r="AU7" s="8"/>
      <c r="AV7" s="8"/>
      <c r="AW7" s="8"/>
      <c r="AX7" s="35"/>
    </row>
    <row r="8" spans="1:16384" ht="5.0999999999999996" customHeight="1" x14ac:dyDescent="0.15"/>
    <row r="9" spans="1:16384" s="152" customFormat="1" ht="11.25" customHeight="1" x14ac:dyDescent="0.2">
      <c r="A9" s="153"/>
      <c r="B9" s="199"/>
      <c r="C9" s="196" t="s">
        <v>168</v>
      </c>
      <c r="D9" s="196"/>
      <c r="E9" s="196"/>
      <c r="F9" s="197"/>
      <c r="G9" s="197"/>
      <c r="H9" s="197"/>
      <c r="I9" s="197"/>
      <c r="J9" s="197"/>
      <c r="K9" s="197"/>
      <c r="L9" s="197"/>
      <c r="M9" s="197"/>
      <c r="N9" s="197"/>
      <c r="O9" s="197"/>
      <c r="P9" s="197"/>
      <c r="Q9" s="197"/>
      <c r="R9" s="197"/>
      <c r="S9" s="197"/>
      <c r="T9" s="197"/>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197"/>
      <c r="AW9" s="198"/>
      <c r="AX9" s="154"/>
    </row>
    <row r="10" spans="1:16384" s="7" customFormat="1" ht="9.9499999999999993" customHeight="1" x14ac:dyDescent="0.15">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1"/>
    </row>
    <row r="11" spans="1:16384" s="7" customFormat="1" ht="9" x14ac:dyDescent="0.15">
      <c r="A11" s="2"/>
      <c r="B11" s="3"/>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172"/>
      <c r="AX11" s="21"/>
    </row>
    <row r="12" spans="1:16384" ht="9" x14ac:dyDescent="0.15">
      <c r="A12" s="2"/>
      <c r="B12" s="5"/>
      <c r="C12" s="188"/>
      <c r="D12" s="188" t="s">
        <v>59</v>
      </c>
      <c r="E12" s="188"/>
      <c r="F12" s="188"/>
      <c r="G12" s="188"/>
      <c r="H12" s="188"/>
      <c r="I12" s="188"/>
      <c r="J12" s="188"/>
      <c r="K12" s="188"/>
      <c r="L12" s="188"/>
      <c r="M12" s="188"/>
      <c r="N12" s="188"/>
      <c r="O12" s="188"/>
      <c r="P12" s="188"/>
      <c r="Q12" s="188"/>
      <c r="R12" s="188"/>
      <c r="S12" s="188" t="s">
        <v>170</v>
      </c>
      <c r="T12" s="188"/>
      <c r="U12" s="188"/>
      <c r="V12" s="188"/>
      <c r="W12" s="188"/>
      <c r="X12" s="188"/>
      <c r="Y12" s="188"/>
      <c r="Z12" s="188"/>
      <c r="AA12" s="188"/>
      <c r="AB12" s="188"/>
      <c r="AC12" s="188"/>
      <c r="AD12" s="188"/>
      <c r="AE12" s="188"/>
      <c r="AF12" s="188"/>
      <c r="AG12" s="188"/>
      <c r="AH12" s="188" t="s">
        <v>198</v>
      </c>
      <c r="AI12" s="188"/>
      <c r="AJ12" s="188"/>
      <c r="AK12" s="188"/>
      <c r="AL12" s="188"/>
      <c r="AM12" s="188"/>
      <c r="AN12" s="188"/>
      <c r="AO12" s="188"/>
      <c r="AP12" s="188"/>
      <c r="AQ12" s="188"/>
      <c r="AR12" s="188"/>
      <c r="AS12" s="188"/>
      <c r="AT12" s="188"/>
      <c r="AU12" s="188"/>
      <c r="AV12" s="188"/>
      <c r="AW12" s="49"/>
    </row>
    <row r="13" spans="1:16384" ht="9" x14ac:dyDescent="0.15">
      <c r="B13" s="6"/>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21"/>
    </row>
    <row r="14" spans="1:16384" ht="9" x14ac:dyDescent="0.15">
      <c r="A14" s="7"/>
      <c r="B14" s="6"/>
      <c r="C14" s="45" t="s">
        <v>169</v>
      </c>
      <c r="D14" s="7" t="s">
        <v>131</v>
      </c>
      <c r="E14" s="7"/>
      <c r="F14" s="7"/>
      <c r="G14" s="7"/>
      <c r="H14" s="7"/>
      <c r="I14" s="7"/>
      <c r="J14" s="7"/>
      <c r="K14" s="7"/>
      <c r="L14" s="7"/>
      <c r="M14" s="7"/>
      <c r="N14" s="7"/>
      <c r="O14" s="7"/>
      <c r="P14" s="7"/>
      <c r="Q14" s="7"/>
      <c r="R14" s="7"/>
      <c r="S14" s="7" t="s">
        <v>176</v>
      </c>
      <c r="T14" s="7"/>
      <c r="U14" s="7"/>
      <c r="V14" s="7"/>
      <c r="W14" s="7"/>
      <c r="X14" s="7"/>
      <c r="Y14" s="7"/>
      <c r="Z14" s="7"/>
      <c r="AA14" s="7"/>
      <c r="AB14" s="7"/>
      <c r="AC14" s="7"/>
      <c r="AD14" s="7"/>
      <c r="AE14" s="7"/>
      <c r="AF14" s="7"/>
      <c r="AG14" s="7"/>
      <c r="AH14" s="330" t="s">
        <v>342</v>
      </c>
      <c r="AI14" s="330"/>
      <c r="AJ14" s="330"/>
      <c r="AK14" s="330"/>
      <c r="AL14" s="330"/>
      <c r="AM14" s="330"/>
      <c r="AN14" s="330"/>
      <c r="AO14" s="330"/>
      <c r="AP14" s="330"/>
      <c r="AQ14" s="330"/>
      <c r="AR14" s="330"/>
      <c r="AS14" s="330"/>
      <c r="AT14" s="330"/>
      <c r="AU14" s="330"/>
      <c r="AV14" s="330"/>
      <c r="AW14" s="21"/>
    </row>
    <row r="15" spans="1:16384" ht="9" x14ac:dyDescent="0.15">
      <c r="A15" s="7"/>
      <c r="B15" s="6"/>
      <c r="C15" s="7"/>
      <c r="D15" s="7" t="s">
        <v>171</v>
      </c>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c r="AH15" s="330"/>
      <c r="AI15" s="330"/>
      <c r="AJ15" s="330"/>
      <c r="AK15" s="330"/>
      <c r="AL15" s="330"/>
      <c r="AM15" s="330"/>
      <c r="AN15" s="330"/>
      <c r="AO15" s="330"/>
      <c r="AP15" s="330"/>
      <c r="AQ15" s="330"/>
      <c r="AR15" s="330"/>
      <c r="AS15" s="330"/>
      <c r="AT15" s="330"/>
      <c r="AU15" s="330"/>
      <c r="AV15" s="330"/>
      <c r="AW15" s="21"/>
    </row>
    <row r="16" spans="1:16384" ht="9" x14ac:dyDescent="0.15">
      <c r="A16" s="7"/>
      <c r="B16" s="6"/>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c r="AH16" s="330"/>
      <c r="AI16" s="330"/>
      <c r="AJ16" s="330"/>
      <c r="AK16" s="330"/>
      <c r="AL16" s="330"/>
      <c r="AM16" s="330"/>
      <c r="AN16" s="330"/>
      <c r="AO16" s="330"/>
      <c r="AP16" s="330"/>
      <c r="AQ16" s="330"/>
      <c r="AR16" s="330"/>
      <c r="AS16" s="330"/>
      <c r="AT16" s="330"/>
      <c r="AU16" s="330"/>
      <c r="AV16" s="330"/>
      <c r="AW16" s="21"/>
    </row>
    <row r="17" spans="1:49" ht="9" x14ac:dyDescent="0.15">
      <c r="A17" s="7"/>
      <c r="B17" s="6"/>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c r="AH17" s="330"/>
      <c r="AI17" s="330"/>
      <c r="AJ17" s="330"/>
      <c r="AK17" s="330"/>
      <c r="AL17" s="330"/>
      <c r="AM17" s="330"/>
      <c r="AN17" s="330"/>
      <c r="AO17" s="330"/>
      <c r="AP17" s="330"/>
      <c r="AQ17" s="330"/>
      <c r="AR17" s="330"/>
      <c r="AS17" s="330"/>
      <c r="AT17" s="330"/>
      <c r="AU17" s="330"/>
      <c r="AV17" s="330"/>
      <c r="AW17" s="21"/>
    </row>
    <row r="18" spans="1:49" ht="9" x14ac:dyDescent="0.15">
      <c r="B18" s="6"/>
      <c r="C18" s="10"/>
      <c r="D18" s="10"/>
      <c r="E18" s="10"/>
      <c r="F18" s="10"/>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c r="AV18" s="10"/>
      <c r="AW18" s="21"/>
    </row>
    <row r="19" spans="1:49" ht="9" x14ac:dyDescent="0.15">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21"/>
    </row>
    <row r="20" spans="1:49" ht="9" x14ac:dyDescent="0.15">
      <c r="B20" s="6"/>
      <c r="C20" s="45" t="s">
        <v>197</v>
      </c>
      <c r="D20" s="7" t="s">
        <v>132</v>
      </c>
      <c r="E20" s="7"/>
      <c r="F20" s="7"/>
      <c r="G20" s="7"/>
      <c r="H20" s="7"/>
      <c r="I20" s="7"/>
      <c r="J20" s="7"/>
      <c r="K20" s="7"/>
      <c r="L20" s="7"/>
      <c r="M20" s="7"/>
      <c r="N20" s="7"/>
      <c r="O20" s="7"/>
      <c r="P20" s="7"/>
      <c r="Q20" s="7"/>
      <c r="R20" s="7"/>
      <c r="S20" s="7" t="s">
        <v>175</v>
      </c>
      <c r="T20" s="7"/>
      <c r="U20" s="7"/>
      <c r="V20" s="7"/>
      <c r="W20" s="7"/>
      <c r="X20" s="7"/>
      <c r="Y20" s="7"/>
      <c r="Z20" s="7"/>
      <c r="AA20" s="7"/>
      <c r="AB20" s="7"/>
      <c r="AC20" s="7"/>
      <c r="AD20" s="7"/>
      <c r="AE20" s="7"/>
      <c r="AF20" s="7"/>
      <c r="AG20" s="7"/>
      <c r="AH20" s="331" t="s">
        <v>343</v>
      </c>
      <c r="AI20" s="331"/>
      <c r="AJ20" s="331"/>
      <c r="AK20" s="331"/>
      <c r="AL20" s="331"/>
      <c r="AM20" s="331"/>
      <c r="AN20" s="331"/>
      <c r="AO20" s="331"/>
      <c r="AP20" s="331"/>
      <c r="AQ20" s="331"/>
      <c r="AR20" s="331"/>
      <c r="AS20" s="331"/>
      <c r="AT20" s="331"/>
      <c r="AU20" s="331"/>
      <c r="AV20" s="331"/>
      <c r="AW20" s="21"/>
    </row>
    <row r="21" spans="1:49" ht="9" x14ac:dyDescent="0.15">
      <c r="B21" s="6"/>
      <c r="C21" s="45" t="s">
        <v>174</v>
      </c>
      <c r="D21" s="7" t="s">
        <v>171</v>
      </c>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c r="AH21" s="331"/>
      <c r="AI21" s="331"/>
      <c r="AJ21" s="331"/>
      <c r="AK21" s="331"/>
      <c r="AL21" s="331"/>
      <c r="AM21" s="331"/>
      <c r="AN21" s="331"/>
      <c r="AO21" s="331"/>
      <c r="AP21" s="331"/>
      <c r="AQ21" s="331"/>
      <c r="AR21" s="331"/>
      <c r="AS21" s="331"/>
      <c r="AT21" s="331"/>
      <c r="AU21" s="331"/>
      <c r="AV21" s="331"/>
      <c r="AW21" s="21"/>
    </row>
    <row r="22" spans="1:49" ht="9" x14ac:dyDescent="0.15">
      <c r="B22" s="6"/>
      <c r="C22" s="7"/>
      <c r="D22" s="7" t="s">
        <v>173</v>
      </c>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21"/>
    </row>
    <row r="23" spans="1:49" ht="9" x14ac:dyDescent="0.15">
      <c r="B23" s="6"/>
      <c r="C23" s="11"/>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21"/>
    </row>
    <row r="24" spans="1:49" ht="9" x14ac:dyDescent="0.15">
      <c r="B24" s="6"/>
      <c r="C24" s="45" t="s">
        <v>177</v>
      </c>
      <c r="D24" s="7" t="s">
        <v>138</v>
      </c>
      <c r="E24" s="7"/>
      <c r="F24" s="7"/>
      <c r="G24" s="7"/>
      <c r="H24" s="7"/>
      <c r="I24" s="7"/>
      <c r="J24" s="7"/>
      <c r="K24" s="7"/>
      <c r="L24" s="7"/>
      <c r="M24" s="7"/>
      <c r="N24" s="7"/>
      <c r="O24" s="7"/>
      <c r="P24" s="7"/>
      <c r="Q24" s="7"/>
      <c r="R24" s="7"/>
      <c r="S24" s="7" t="s">
        <v>189</v>
      </c>
      <c r="T24" s="7"/>
      <c r="U24" s="7"/>
      <c r="V24" s="7"/>
      <c r="W24" s="7"/>
      <c r="X24" s="7"/>
      <c r="Y24" s="7"/>
      <c r="Z24" s="7"/>
      <c r="AA24" s="7"/>
      <c r="AB24" s="7"/>
      <c r="AC24" s="7"/>
      <c r="AD24" s="7"/>
      <c r="AE24" s="7"/>
      <c r="AF24" s="7"/>
      <c r="AG24" s="7"/>
      <c r="AH24" s="7" t="s">
        <v>270</v>
      </c>
      <c r="AI24" s="7"/>
      <c r="AJ24" s="7"/>
      <c r="AK24" s="7"/>
      <c r="AL24" s="7"/>
      <c r="AM24" s="7"/>
      <c r="AN24" s="7"/>
      <c r="AO24" s="7"/>
      <c r="AP24" s="7"/>
      <c r="AQ24" s="7"/>
      <c r="AR24" s="7"/>
      <c r="AS24" s="7"/>
      <c r="AT24" s="7"/>
      <c r="AU24" s="7"/>
      <c r="AV24" s="7"/>
      <c r="AW24" s="21"/>
    </row>
    <row r="25" spans="1:49" ht="9" x14ac:dyDescent="0.15">
      <c r="B25" s="6"/>
      <c r="C25" s="7"/>
      <c r="D25" s="7"/>
      <c r="E25" s="7"/>
      <c r="F25" s="7"/>
      <c r="G25" s="7"/>
      <c r="H25" s="7"/>
      <c r="I25" s="7"/>
      <c r="J25" s="7"/>
      <c r="K25" s="7"/>
      <c r="L25" s="7"/>
      <c r="M25" s="7"/>
      <c r="N25" s="7"/>
      <c r="O25" s="7"/>
      <c r="P25" s="7"/>
      <c r="Q25" s="7"/>
      <c r="R25" s="7"/>
      <c r="S25" s="7" t="s">
        <v>217</v>
      </c>
      <c r="T25" s="7"/>
      <c r="U25" s="7"/>
      <c r="V25" s="7"/>
      <c r="W25" s="7"/>
      <c r="X25" s="7"/>
      <c r="Y25" s="7"/>
      <c r="Z25" s="7"/>
      <c r="AA25" s="7"/>
      <c r="AB25" s="7"/>
      <c r="AC25" s="7"/>
      <c r="AD25" s="7"/>
      <c r="AE25" s="7"/>
      <c r="AF25" s="7"/>
      <c r="AG25" s="7"/>
      <c r="AH25" s="7" t="s">
        <v>206</v>
      </c>
      <c r="AI25" s="7"/>
      <c r="AJ25" s="7"/>
      <c r="AK25" s="7"/>
      <c r="AL25" s="7"/>
      <c r="AM25" s="7"/>
      <c r="AN25" s="7"/>
      <c r="AO25" s="7"/>
      <c r="AP25" s="7"/>
      <c r="AQ25" s="7"/>
      <c r="AR25" s="7"/>
      <c r="AS25" s="7"/>
      <c r="AT25" s="7"/>
      <c r="AU25" s="7"/>
      <c r="AV25" s="7"/>
      <c r="AW25" s="21"/>
    </row>
    <row r="26" spans="1:49" ht="9" x14ac:dyDescent="0.15">
      <c r="B26" s="6"/>
      <c r="C26" s="7"/>
      <c r="D26" s="7"/>
      <c r="E26" s="7"/>
      <c r="F26" s="7"/>
      <c r="G26" s="7"/>
      <c r="H26" s="7"/>
      <c r="I26" s="7"/>
      <c r="J26" s="7"/>
      <c r="K26" s="7"/>
      <c r="L26" s="7"/>
      <c r="M26" s="7"/>
      <c r="N26" s="7"/>
      <c r="O26" s="7"/>
      <c r="P26" s="7"/>
      <c r="Q26" s="7"/>
      <c r="R26" s="7"/>
      <c r="S26" s="7" t="s">
        <v>271</v>
      </c>
      <c r="T26" s="7"/>
      <c r="U26" s="7"/>
      <c r="V26" s="7"/>
      <c r="W26" s="7"/>
      <c r="X26" s="7"/>
      <c r="Y26" s="7"/>
      <c r="Z26" s="7"/>
      <c r="AA26" s="7"/>
      <c r="AB26" s="7"/>
      <c r="AC26" s="7"/>
      <c r="AD26" s="7"/>
      <c r="AE26" s="7"/>
      <c r="AF26" s="7"/>
      <c r="AG26" s="7"/>
      <c r="AH26" s="7" t="s">
        <v>207</v>
      </c>
      <c r="AI26" s="7"/>
      <c r="AJ26" s="7"/>
      <c r="AK26" s="7"/>
      <c r="AL26" s="7"/>
      <c r="AM26" s="7"/>
      <c r="AN26" s="7"/>
      <c r="AO26" s="7"/>
      <c r="AP26" s="7"/>
      <c r="AQ26" s="7"/>
      <c r="AR26" s="7"/>
      <c r="AS26" s="7"/>
      <c r="AT26" s="7"/>
      <c r="AU26" s="7"/>
      <c r="AV26" s="7"/>
      <c r="AW26" s="21"/>
    </row>
    <row r="27" spans="1:49" ht="9" x14ac:dyDescent="0.15">
      <c r="B27" s="6"/>
      <c r="C27" s="7"/>
      <c r="D27" s="7"/>
      <c r="E27" s="7"/>
      <c r="F27" s="7"/>
      <c r="G27" s="7"/>
      <c r="H27" s="7"/>
      <c r="I27" s="7"/>
      <c r="J27" s="7"/>
      <c r="K27" s="7"/>
      <c r="L27" s="7"/>
      <c r="M27" s="7"/>
      <c r="N27" s="7"/>
      <c r="O27" s="7"/>
      <c r="P27" s="7"/>
      <c r="Q27" s="7"/>
      <c r="R27" s="7"/>
      <c r="S27" s="7" t="s">
        <v>218</v>
      </c>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21"/>
    </row>
    <row r="28" spans="1:49" ht="9" x14ac:dyDescent="0.15">
      <c r="B28" s="6"/>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21"/>
    </row>
    <row r="29" spans="1:49" ht="9" x14ac:dyDescent="0.15">
      <c r="B29" s="6"/>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21"/>
    </row>
    <row r="30" spans="1:49" ht="9" x14ac:dyDescent="0.15">
      <c r="B30" s="6"/>
      <c r="C30" s="45" t="s">
        <v>180</v>
      </c>
      <c r="D30" s="7" t="s">
        <v>139</v>
      </c>
      <c r="E30" s="7"/>
      <c r="F30" s="7"/>
      <c r="G30" s="7"/>
      <c r="H30" s="7"/>
      <c r="I30" s="7"/>
      <c r="J30" s="7"/>
      <c r="K30" s="7"/>
      <c r="L30" s="7"/>
      <c r="M30" s="7"/>
      <c r="N30" s="7"/>
      <c r="O30" s="7"/>
      <c r="P30" s="7"/>
      <c r="Q30" s="7"/>
      <c r="R30" s="7"/>
      <c r="S30" s="7" t="s">
        <v>189</v>
      </c>
      <c r="T30" s="7"/>
      <c r="U30" s="7"/>
      <c r="V30" s="7"/>
      <c r="W30" s="7"/>
      <c r="X30" s="7"/>
      <c r="Y30" s="7"/>
      <c r="Z30" s="7"/>
      <c r="AA30" s="7"/>
      <c r="AB30" s="7"/>
      <c r="AC30" s="7"/>
      <c r="AD30" s="7"/>
      <c r="AE30" s="7"/>
      <c r="AF30" s="7"/>
      <c r="AG30" s="7"/>
      <c r="AH30" s="7" t="s">
        <v>270</v>
      </c>
      <c r="AI30" s="7"/>
      <c r="AJ30" s="7"/>
      <c r="AK30" s="7"/>
      <c r="AL30" s="7"/>
      <c r="AM30" s="7"/>
      <c r="AN30" s="7"/>
      <c r="AO30" s="7"/>
      <c r="AP30" s="7"/>
      <c r="AQ30" s="7"/>
      <c r="AR30" s="7"/>
      <c r="AS30" s="7"/>
      <c r="AT30" s="7"/>
      <c r="AU30" s="7"/>
      <c r="AV30" s="7"/>
      <c r="AW30" s="21"/>
    </row>
    <row r="31" spans="1:49" ht="9" x14ac:dyDescent="0.15">
      <c r="B31" s="6"/>
      <c r="C31" s="7"/>
      <c r="D31" s="7"/>
      <c r="E31" s="7"/>
      <c r="F31" s="7"/>
      <c r="G31" s="7"/>
      <c r="H31" s="7"/>
      <c r="I31" s="7"/>
      <c r="J31" s="7"/>
      <c r="K31" s="7"/>
      <c r="L31" s="7"/>
      <c r="M31" s="7"/>
      <c r="N31" s="7"/>
      <c r="O31" s="7"/>
      <c r="P31" s="7"/>
      <c r="Q31" s="7"/>
      <c r="R31" s="7"/>
      <c r="S31" s="7" t="s">
        <v>217</v>
      </c>
      <c r="T31" s="7"/>
      <c r="U31" s="7"/>
      <c r="V31" s="7"/>
      <c r="W31" s="7"/>
      <c r="X31" s="7"/>
      <c r="Y31" s="7"/>
      <c r="Z31" s="7"/>
      <c r="AA31" s="7"/>
      <c r="AB31" s="7"/>
      <c r="AC31" s="7"/>
      <c r="AD31" s="7"/>
      <c r="AE31" s="7"/>
      <c r="AF31" s="7"/>
      <c r="AG31" s="7"/>
      <c r="AH31" s="7" t="s">
        <v>206</v>
      </c>
      <c r="AI31" s="7"/>
      <c r="AJ31" s="7"/>
      <c r="AK31" s="7"/>
      <c r="AL31" s="7"/>
      <c r="AM31" s="7"/>
      <c r="AN31" s="7"/>
      <c r="AO31" s="7"/>
      <c r="AP31" s="7"/>
      <c r="AQ31" s="7"/>
      <c r="AR31" s="7"/>
      <c r="AS31" s="7"/>
      <c r="AT31" s="7"/>
      <c r="AU31" s="7"/>
      <c r="AV31" s="7"/>
      <c r="AW31" s="21"/>
    </row>
    <row r="32" spans="1:49" ht="9" x14ac:dyDescent="0.15">
      <c r="B32" s="6"/>
      <c r="C32" s="7"/>
      <c r="D32" s="7"/>
      <c r="E32" s="7"/>
      <c r="F32" s="7"/>
      <c r="G32" s="7"/>
      <c r="H32" s="7"/>
      <c r="I32" s="7"/>
      <c r="J32" s="7"/>
      <c r="K32" s="7"/>
      <c r="L32" s="7"/>
      <c r="M32" s="7"/>
      <c r="N32" s="7"/>
      <c r="O32" s="7"/>
      <c r="P32" s="7"/>
      <c r="Q32" s="7"/>
      <c r="R32" s="7"/>
      <c r="S32" s="7" t="s">
        <v>271</v>
      </c>
      <c r="T32" s="7"/>
      <c r="U32" s="7"/>
      <c r="V32" s="7"/>
      <c r="W32" s="7"/>
      <c r="X32" s="7"/>
      <c r="Y32" s="7"/>
      <c r="Z32" s="7"/>
      <c r="AA32" s="7"/>
      <c r="AB32" s="7"/>
      <c r="AC32" s="7"/>
      <c r="AD32" s="7"/>
      <c r="AE32" s="7"/>
      <c r="AF32" s="7"/>
      <c r="AG32" s="7"/>
      <c r="AH32" s="7" t="s">
        <v>207</v>
      </c>
      <c r="AI32" s="7"/>
      <c r="AJ32" s="7"/>
      <c r="AK32" s="7"/>
      <c r="AL32" s="7"/>
      <c r="AM32" s="7"/>
      <c r="AN32" s="7"/>
      <c r="AO32" s="7"/>
      <c r="AP32" s="7"/>
      <c r="AQ32" s="7"/>
      <c r="AR32" s="7"/>
      <c r="AS32" s="7"/>
      <c r="AT32" s="7"/>
      <c r="AU32" s="7"/>
      <c r="AV32" s="7"/>
      <c r="AW32" s="21"/>
    </row>
    <row r="33" spans="2:49" ht="9" x14ac:dyDescent="0.15">
      <c r="B33" s="6"/>
      <c r="C33" s="7"/>
      <c r="D33" s="7"/>
      <c r="E33" s="7"/>
      <c r="F33" s="7"/>
      <c r="G33" s="7"/>
      <c r="H33" s="7"/>
      <c r="I33" s="7"/>
      <c r="J33" s="7"/>
      <c r="K33" s="7"/>
      <c r="L33" s="7"/>
      <c r="M33" s="7"/>
      <c r="N33" s="7"/>
      <c r="O33" s="7"/>
      <c r="P33" s="7"/>
      <c r="Q33" s="7"/>
      <c r="R33" s="7"/>
      <c r="S33" s="7" t="s">
        <v>218</v>
      </c>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21"/>
    </row>
    <row r="34" spans="2:49" ht="9" x14ac:dyDescent="0.15">
      <c r="B34" s="2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21"/>
    </row>
    <row r="35" spans="2:49" ht="9" x14ac:dyDescent="0.15">
      <c r="B35" s="6"/>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c r="AL35" s="7"/>
      <c r="AM35" s="7"/>
      <c r="AN35" s="7"/>
      <c r="AO35" s="7"/>
      <c r="AP35" s="7"/>
      <c r="AQ35" s="7"/>
      <c r="AR35" s="7"/>
      <c r="AS35" s="7"/>
      <c r="AT35" s="7"/>
      <c r="AU35" s="7"/>
      <c r="AV35" s="7"/>
      <c r="AW35" s="21"/>
    </row>
    <row r="36" spans="2:49" ht="9" x14ac:dyDescent="0.15">
      <c r="B36" s="6"/>
      <c r="C36" s="45" t="s">
        <v>182</v>
      </c>
      <c r="D36" s="7" t="s">
        <v>140</v>
      </c>
      <c r="E36" s="7"/>
      <c r="F36" s="7"/>
      <c r="G36" s="7"/>
      <c r="H36" s="7"/>
      <c r="I36" s="7"/>
      <c r="J36" s="7"/>
      <c r="K36" s="7"/>
      <c r="L36" s="7"/>
      <c r="M36" s="7"/>
      <c r="N36" s="7"/>
      <c r="O36" s="7"/>
      <c r="P36" s="7"/>
      <c r="Q36" s="7"/>
      <c r="R36" s="7"/>
      <c r="S36" s="7" t="s">
        <v>191</v>
      </c>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21"/>
    </row>
    <row r="37" spans="2:49" ht="9" x14ac:dyDescent="0.15">
      <c r="B37" s="6"/>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21"/>
    </row>
    <row r="38" spans="2:49" ht="9" x14ac:dyDescent="0.15">
      <c r="B38" s="6"/>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21"/>
    </row>
    <row r="39" spans="2:49" ht="9" x14ac:dyDescent="0.15">
      <c r="B39" s="6"/>
      <c r="C39" s="45" t="s">
        <v>184</v>
      </c>
      <c r="D39" s="7" t="s">
        <v>133</v>
      </c>
      <c r="E39" s="7"/>
      <c r="F39" s="7"/>
      <c r="G39" s="7"/>
      <c r="H39" s="7"/>
      <c r="I39" s="7"/>
      <c r="J39" s="7"/>
      <c r="K39" s="7"/>
      <c r="L39" s="7"/>
      <c r="M39" s="7"/>
      <c r="N39" s="7"/>
      <c r="O39" s="7"/>
      <c r="P39" s="7"/>
      <c r="Q39" s="7"/>
      <c r="R39" s="7"/>
      <c r="S39" s="7"/>
      <c r="T39" s="7"/>
      <c r="U39" s="7"/>
      <c r="V39" s="7"/>
      <c r="W39" s="7"/>
      <c r="X39" s="7"/>
      <c r="Y39" s="7"/>
      <c r="Z39" s="7"/>
      <c r="AA39" s="7"/>
      <c r="AB39" s="7"/>
      <c r="AC39" s="7"/>
      <c r="AD39" s="7"/>
      <c r="AE39" s="7"/>
      <c r="AF39" s="7"/>
      <c r="AG39" s="7"/>
      <c r="AH39" s="7" t="s">
        <v>203</v>
      </c>
      <c r="AI39" s="7"/>
      <c r="AJ39" s="7"/>
      <c r="AK39" s="7"/>
      <c r="AL39" s="7"/>
      <c r="AM39" s="7"/>
      <c r="AN39" s="7"/>
      <c r="AO39" s="7"/>
      <c r="AP39" s="7"/>
      <c r="AQ39" s="7"/>
      <c r="AR39" s="7"/>
      <c r="AS39" s="7"/>
      <c r="AT39" s="7"/>
      <c r="AU39" s="7"/>
      <c r="AV39" s="7"/>
      <c r="AW39" s="21"/>
    </row>
    <row r="40" spans="2:49" ht="9" x14ac:dyDescent="0.15">
      <c r="B40" s="6"/>
      <c r="C40" s="7"/>
      <c r="D40" s="7"/>
      <c r="E40" s="7" t="s">
        <v>178</v>
      </c>
      <c r="F40" s="7"/>
      <c r="G40" s="7"/>
      <c r="H40" s="7"/>
      <c r="I40" s="7"/>
      <c r="J40" s="7"/>
      <c r="K40" s="7"/>
      <c r="L40" s="7"/>
      <c r="M40" s="7"/>
      <c r="N40" s="7"/>
      <c r="O40" s="7"/>
      <c r="P40" s="7"/>
      <c r="Q40" s="7"/>
      <c r="R40" s="7"/>
      <c r="S40" s="7" t="s">
        <v>175</v>
      </c>
      <c r="T40" s="7"/>
      <c r="U40" s="7"/>
      <c r="V40" s="7"/>
      <c r="W40" s="7"/>
      <c r="X40" s="7"/>
      <c r="Y40" s="7"/>
      <c r="Z40" s="7"/>
      <c r="AA40" s="7"/>
      <c r="AB40" s="7"/>
      <c r="AC40" s="7"/>
      <c r="AD40" s="7"/>
      <c r="AE40" s="7"/>
      <c r="AF40" s="7"/>
      <c r="AG40" s="7"/>
      <c r="AH40" s="7" t="s">
        <v>199</v>
      </c>
      <c r="AI40" s="7"/>
      <c r="AJ40" s="7"/>
      <c r="AK40" s="7"/>
      <c r="AL40" s="7"/>
      <c r="AM40" s="7"/>
      <c r="AN40" s="7"/>
      <c r="AO40" s="7"/>
      <c r="AP40" s="7"/>
      <c r="AQ40" s="7"/>
      <c r="AR40" s="7"/>
      <c r="AS40" s="7"/>
      <c r="AT40" s="7"/>
      <c r="AU40" s="7"/>
      <c r="AV40" s="7"/>
      <c r="AW40" s="21"/>
    </row>
    <row r="41" spans="2:49" ht="9" x14ac:dyDescent="0.15">
      <c r="B41" s="6"/>
      <c r="C41" s="7"/>
      <c r="D41" s="7"/>
      <c r="E41" s="7" t="s">
        <v>409</v>
      </c>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t="s">
        <v>200</v>
      </c>
      <c r="AI41" s="7"/>
      <c r="AJ41" s="7"/>
      <c r="AK41" s="7"/>
      <c r="AL41" s="7"/>
      <c r="AM41" s="7"/>
      <c r="AN41" s="7"/>
      <c r="AO41" s="7"/>
      <c r="AP41" s="7"/>
      <c r="AQ41" s="7"/>
      <c r="AR41" s="7"/>
      <c r="AS41" s="7"/>
      <c r="AT41" s="7"/>
      <c r="AU41" s="7"/>
      <c r="AV41" s="7"/>
      <c r="AW41" s="21"/>
    </row>
    <row r="42" spans="2:49" ht="9" x14ac:dyDescent="0.15">
      <c r="B42" s="6"/>
      <c r="C42" s="7"/>
      <c r="D42" s="7"/>
      <c r="E42" s="46" t="s">
        <v>307</v>
      </c>
      <c r="F42" s="46"/>
      <c r="G42" s="7"/>
      <c r="H42" s="7"/>
      <c r="I42" s="7"/>
      <c r="J42" s="7"/>
      <c r="K42" s="7"/>
      <c r="L42" s="7"/>
      <c r="M42" s="7"/>
      <c r="N42" s="7"/>
      <c r="O42" s="7"/>
      <c r="P42" s="7"/>
      <c r="Q42" s="7"/>
      <c r="R42" s="7"/>
      <c r="S42" s="7" t="s">
        <v>179</v>
      </c>
      <c r="T42" s="7"/>
      <c r="U42" s="7"/>
      <c r="V42" s="7"/>
      <c r="W42" s="7"/>
      <c r="X42" s="7"/>
      <c r="Y42" s="7"/>
      <c r="Z42" s="7"/>
      <c r="AA42" s="7"/>
      <c r="AB42" s="7"/>
      <c r="AC42" s="7"/>
      <c r="AD42" s="7"/>
      <c r="AE42" s="7"/>
      <c r="AF42" s="7"/>
      <c r="AG42" s="7"/>
      <c r="AH42" s="7" t="s">
        <v>201</v>
      </c>
      <c r="AI42" s="7"/>
      <c r="AJ42" s="7"/>
      <c r="AK42" s="7"/>
      <c r="AL42" s="7"/>
      <c r="AM42" s="7"/>
      <c r="AN42" s="7"/>
      <c r="AO42" s="7"/>
      <c r="AP42" s="7"/>
      <c r="AQ42" s="7"/>
      <c r="AR42" s="7"/>
      <c r="AS42" s="7"/>
      <c r="AT42" s="7"/>
      <c r="AU42" s="7"/>
      <c r="AV42" s="7"/>
      <c r="AW42" s="21"/>
    </row>
    <row r="43" spans="2:49" ht="9" x14ac:dyDescent="0.15">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t="s">
        <v>202</v>
      </c>
      <c r="AI43" s="7"/>
      <c r="AJ43" s="7"/>
      <c r="AK43" s="7"/>
      <c r="AL43" s="7"/>
      <c r="AM43" s="7"/>
      <c r="AN43" s="7"/>
      <c r="AO43" s="7"/>
      <c r="AP43" s="7"/>
      <c r="AQ43" s="7"/>
      <c r="AR43" s="7"/>
      <c r="AS43" s="7"/>
      <c r="AT43" s="7"/>
      <c r="AU43" s="7"/>
      <c r="AV43" s="7"/>
      <c r="AW43" s="21"/>
    </row>
    <row r="44" spans="2:49" ht="9" x14ac:dyDescent="0.15">
      <c r="B44" s="6"/>
      <c r="C44" s="12"/>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21"/>
    </row>
    <row r="45" spans="2:49" ht="9" x14ac:dyDescent="0.15">
      <c r="B45" s="6"/>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7"/>
      <c r="AR45" s="7"/>
      <c r="AS45" s="7"/>
      <c r="AT45" s="7"/>
      <c r="AU45" s="7"/>
      <c r="AV45" s="7"/>
      <c r="AW45" s="21"/>
    </row>
    <row r="46" spans="2:49" ht="9" x14ac:dyDescent="0.15">
      <c r="B46" s="6"/>
      <c r="C46" s="45" t="s">
        <v>186</v>
      </c>
      <c r="D46" s="7" t="s">
        <v>404</v>
      </c>
      <c r="E46" s="7"/>
      <c r="F46" s="7"/>
      <c r="G46" s="7"/>
      <c r="H46" s="7"/>
      <c r="I46" s="7"/>
      <c r="J46" s="7"/>
      <c r="K46" s="7"/>
      <c r="L46" s="7"/>
      <c r="M46" s="7"/>
      <c r="N46" s="7"/>
      <c r="O46" s="7"/>
      <c r="P46" s="7"/>
      <c r="Q46" s="7"/>
      <c r="R46" s="7"/>
      <c r="S46" s="7" t="s">
        <v>176</v>
      </c>
      <c r="T46" s="7"/>
      <c r="U46" s="7"/>
      <c r="V46" s="7"/>
      <c r="W46" s="7"/>
      <c r="X46" s="7"/>
      <c r="Y46" s="7"/>
      <c r="AW46" s="21"/>
    </row>
    <row r="47" spans="2:49" ht="9" x14ac:dyDescent="0.15">
      <c r="B47" s="6"/>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21"/>
    </row>
    <row r="48" spans="2:49" ht="9" x14ac:dyDescent="0.15">
      <c r="B48" s="6"/>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c r="AF48" s="7"/>
      <c r="AG48" s="7"/>
      <c r="AH48" s="7"/>
      <c r="AI48" s="7"/>
      <c r="AJ48" s="7"/>
      <c r="AK48" s="7"/>
      <c r="AL48" s="7"/>
      <c r="AM48" s="7"/>
      <c r="AN48" s="7"/>
      <c r="AO48" s="7"/>
      <c r="AP48" s="7"/>
      <c r="AQ48" s="7"/>
      <c r="AR48" s="7"/>
      <c r="AS48" s="7"/>
      <c r="AT48" s="7"/>
      <c r="AU48" s="7"/>
      <c r="AV48" s="7"/>
      <c r="AW48" s="21"/>
    </row>
    <row r="49" spans="2:49" ht="9" x14ac:dyDescent="0.15">
      <c r="B49" s="6"/>
      <c r="C49" s="45" t="s">
        <v>187</v>
      </c>
      <c r="D49" s="7" t="s">
        <v>136</v>
      </c>
      <c r="E49" s="7"/>
      <c r="F49" s="7"/>
      <c r="G49" s="7"/>
      <c r="H49" s="7"/>
      <c r="I49" s="7"/>
      <c r="J49" s="7"/>
      <c r="K49" s="7"/>
      <c r="L49" s="7"/>
      <c r="M49" s="7"/>
      <c r="N49" s="7"/>
      <c r="O49" s="7"/>
      <c r="P49" s="7"/>
      <c r="Q49" s="7"/>
      <c r="R49" s="7"/>
      <c r="S49" s="7" t="s">
        <v>176</v>
      </c>
      <c r="T49" s="7"/>
      <c r="U49" s="7"/>
      <c r="V49" s="7"/>
      <c r="W49" s="7"/>
      <c r="AW49" s="21"/>
    </row>
    <row r="50" spans="2:49" ht="9" x14ac:dyDescent="0.15">
      <c r="B50" s="6"/>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21"/>
    </row>
    <row r="51" spans="2:49" ht="9" x14ac:dyDescent="0.15">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21"/>
    </row>
    <row r="52" spans="2:49" ht="9" x14ac:dyDescent="0.15">
      <c r="B52" s="6"/>
      <c r="C52" s="45" t="s">
        <v>188</v>
      </c>
      <c r="D52" s="7" t="s">
        <v>135</v>
      </c>
      <c r="E52" s="7"/>
      <c r="F52" s="7"/>
      <c r="G52" s="7"/>
      <c r="H52" s="7"/>
      <c r="I52" s="7"/>
      <c r="J52" s="7"/>
      <c r="K52" s="7"/>
      <c r="L52" s="7"/>
      <c r="M52" s="7"/>
      <c r="N52" s="7"/>
      <c r="O52" s="7"/>
      <c r="P52" s="7"/>
      <c r="Q52" s="7"/>
      <c r="R52" s="7"/>
      <c r="S52" s="7" t="s">
        <v>185</v>
      </c>
      <c r="T52" s="7"/>
      <c r="U52" s="7"/>
      <c r="V52" s="7"/>
      <c r="W52" s="7"/>
      <c r="X52" s="7"/>
      <c r="Y52" s="7"/>
      <c r="Z52" s="7"/>
      <c r="AA52" s="7"/>
      <c r="AB52" s="7"/>
      <c r="AC52" s="7"/>
      <c r="AD52" s="7"/>
      <c r="AE52" s="7"/>
      <c r="AF52" s="7"/>
      <c r="AG52" s="7"/>
      <c r="AH52" s="7" t="s">
        <v>204</v>
      </c>
      <c r="AI52" s="7"/>
      <c r="AJ52" s="7"/>
      <c r="AK52" s="7"/>
      <c r="AL52" s="7"/>
      <c r="AM52" s="7"/>
      <c r="AN52" s="7"/>
      <c r="AO52" s="7"/>
      <c r="AP52" s="7"/>
      <c r="AQ52" s="7"/>
      <c r="AR52" s="7"/>
      <c r="AS52" s="7"/>
      <c r="AT52" s="7"/>
      <c r="AU52" s="7"/>
      <c r="AV52" s="7"/>
      <c r="AW52" s="21"/>
    </row>
    <row r="53" spans="2:49" ht="9" x14ac:dyDescent="0.15">
      <c r="B53" s="6"/>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c r="AF53" s="7"/>
      <c r="AG53" s="7"/>
      <c r="AH53" s="7" t="s">
        <v>205</v>
      </c>
      <c r="AI53" s="7"/>
      <c r="AJ53" s="7"/>
      <c r="AK53" s="7"/>
      <c r="AL53" s="7"/>
      <c r="AM53" s="7"/>
      <c r="AN53" s="7"/>
      <c r="AO53" s="7"/>
      <c r="AP53" s="7"/>
      <c r="AQ53" s="7"/>
      <c r="AR53" s="7"/>
      <c r="AS53" s="7"/>
      <c r="AT53" s="7"/>
      <c r="AU53" s="7"/>
      <c r="AV53" s="7"/>
      <c r="AW53" s="21"/>
    </row>
    <row r="54" spans="2:49" ht="9" x14ac:dyDescent="0.15">
      <c r="B54" s="20"/>
      <c r="C54" s="14"/>
      <c r="D54" s="14"/>
      <c r="E54" s="14"/>
      <c r="F54" s="14"/>
      <c r="G54" s="14"/>
      <c r="H54" s="14"/>
      <c r="I54" s="14"/>
      <c r="J54" s="14"/>
      <c r="K54" s="14"/>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c r="AV54" s="14"/>
      <c r="AW54" s="21"/>
    </row>
    <row r="55" spans="2:49" ht="9" x14ac:dyDescent="0.15">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21"/>
    </row>
    <row r="56" spans="2:49" ht="9" x14ac:dyDescent="0.15">
      <c r="B56" s="6"/>
      <c r="C56" s="45" t="s">
        <v>269</v>
      </c>
      <c r="D56" s="7" t="s">
        <v>439</v>
      </c>
      <c r="E56" s="7"/>
      <c r="F56" s="7"/>
      <c r="G56" s="7"/>
      <c r="H56" s="7"/>
      <c r="I56" s="7"/>
      <c r="J56" s="7"/>
      <c r="K56" s="7"/>
      <c r="L56" s="7"/>
      <c r="M56" s="7"/>
      <c r="N56" s="7"/>
      <c r="O56" s="7"/>
      <c r="P56" s="7"/>
      <c r="Q56" s="7"/>
      <c r="R56" s="7"/>
      <c r="S56" s="7" t="s">
        <v>364</v>
      </c>
      <c r="T56" s="7"/>
      <c r="U56" s="7"/>
      <c r="V56" s="7"/>
      <c r="W56" s="7"/>
      <c r="X56" s="7"/>
      <c r="Y56" s="7"/>
      <c r="Z56" s="7"/>
      <c r="AA56" s="7"/>
      <c r="AB56" s="7"/>
      <c r="AC56" s="7"/>
      <c r="AD56" s="7"/>
      <c r="AE56" s="7"/>
      <c r="AF56" s="7"/>
      <c r="AG56" s="7"/>
      <c r="AH56" s="7" t="s">
        <v>301</v>
      </c>
      <c r="AI56" s="7"/>
      <c r="AJ56" s="7"/>
      <c r="AK56" s="7"/>
      <c r="AL56" s="7"/>
      <c r="AM56" s="7"/>
      <c r="AN56" s="7"/>
      <c r="AO56" s="7"/>
      <c r="AP56" s="7"/>
      <c r="AQ56" s="7"/>
      <c r="AR56" s="7"/>
      <c r="AS56" s="7"/>
      <c r="AT56" s="7"/>
      <c r="AU56" s="7"/>
      <c r="AV56" s="7"/>
      <c r="AW56" s="21"/>
    </row>
    <row r="57" spans="2:49" ht="9" x14ac:dyDescent="0.15">
      <c r="B57" s="6"/>
      <c r="C57" s="7"/>
      <c r="D57" s="7"/>
      <c r="E57" s="7"/>
      <c r="F57" s="7"/>
      <c r="G57" s="7"/>
      <c r="H57" s="7"/>
      <c r="I57" s="7"/>
      <c r="J57" s="7"/>
      <c r="K57" s="7"/>
      <c r="L57" s="7"/>
      <c r="M57" s="7"/>
      <c r="N57" s="7"/>
      <c r="O57" s="7"/>
      <c r="P57" s="7"/>
      <c r="Q57" s="7"/>
      <c r="R57" s="7"/>
      <c r="S57" s="7" t="s">
        <v>194</v>
      </c>
      <c r="T57" s="7"/>
      <c r="U57" s="7"/>
      <c r="V57" s="7"/>
      <c r="W57" s="7"/>
      <c r="X57" s="7"/>
      <c r="Y57" s="7"/>
      <c r="Z57" s="7"/>
      <c r="AA57" s="7"/>
      <c r="AB57" s="7"/>
      <c r="AC57" s="7"/>
      <c r="AD57" s="7"/>
      <c r="AE57" s="7"/>
      <c r="AF57" s="7"/>
      <c r="AG57" s="7"/>
      <c r="AH57" s="7"/>
      <c r="AI57" s="7"/>
      <c r="AJ57" s="7"/>
      <c r="AK57" s="7"/>
      <c r="AL57" s="7"/>
      <c r="AM57" s="7"/>
      <c r="AN57" s="7"/>
      <c r="AO57" s="7"/>
      <c r="AP57" s="7"/>
      <c r="AQ57" s="7"/>
      <c r="AR57" s="7"/>
      <c r="AS57" s="7"/>
      <c r="AT57" s="7"/>
      <c r="AU57" s="7"/>
      <c r="AV57" s="7"/>
      <c r="AW57" s="21"/>
    </row>
    <row r="58" spans="2:49" ht="9" x14ac:dyDescent="0.15">
      <c r="B58" s="6"/>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21"/>
    </row>
    <row r="59" spans="2:49" ht="9" x14ac:dyDescent="0.15">
      <c r="B59" s="6"/>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21"/>
    </row>
    <row r="60" spans="2:49" ht="9" x14ac:dyDescent="0.15">
      <c r="B60" s="6"/>
      <c r="C60" s="45" t="s">
        <v>190</v>
      </c>
      <c r="D60" s="7" t="s">
        <v>142</v>
      </c>
      <c r="E60" s="7"/>
      <c r="F60" s="7"/>
      <c r="G60" s="7"/>
      <c r="H60" s="7"/>
      <c r="I60" s="7"/>
      <c r="J60" s="7"/>
      <c r="K60" s="7"/>
      <c r="L60" s="7"/>
      <c r="M60" s="7"/>
      <c r="N60" s="7"/>
      <c r="O60" s="7"/>
      <c r="P60" s="7"/>
      <c r="Q60" s="7"/>
      <c r="R60" s="7"/>
      <c r="S60" s="7" t="s">
        <v>364</v>
      </c>
      <c r="T60" s="7"/>
      <c r="U60" s="7"/>
      <c r="V60" s="7"/>
      <c r="W60" s="7"/>
      <c r="X60" s="7"/>
      <c r="Y60" s="7"/>
      <c r="Z60" s="7"/>
      <c r="AA60" s="7"/>
      <c r="AB60" s="7"/>
      <c r="AC60" s="7"/>
      <c r="AD60" s="7"/>
      <c r="AE60" s="7"/>
      <c r="AF60" s="7"/>
      <c r="AW60" s="21"/>
    </row>
    <row r="61" spans="2:49" ht="9" x14ac:dyDescent="0.15">
      <c r="B61" s="6"/>
      <c r="C61" s="7"/>
      <c r="D61" s="7"/>
      <c r="E61" s="7"/>
      <c r="F61" s="7"/>
      <c r="G61" s="7"/>
      <c r="H61" s="7"/>
      <c r="I61" s="7"/>
      <c r="J61" s="7"/>
      <c r="K61" s="7"/>
      <c r="L61" s="7"/>
      <c r="M61" s="7"/>
      <c r="N61" s="7"/>
      <c r="O61" s="7"/>
      <c r="P61" s="7"/>
      <c r="Q61" s="7"/>
      <c r="R61" s="7"/>
      <c r="S61" s="7" t="s">
        <v>194</v>
      </c>
      <c r="T61" s="7"/>
      <c r="U61" s="7"/>
      <c r="V61" s="7"/>
      <c r="W61" s="7"/>
      <c r="X61" s="7"/>
      <c r="Y61" s="7"/>
      <c r="Z61" s="7"/>
      <c r="AA61" s="7"/>
      <c r="AB61" s="7"/>
      <c r="AC61" s="7"/>
      <c r="AD61" s="7"/>
      <c r="AE61" s="7"/>
      <c r="AF61" s="7"/>
      <c r="AW61" s="21"/>
    </row>
    <row r="62" spans="2:49" ht="9" x14ac:dyDescent="0.15">
      <c r="B62" s="6"/>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21"/>
    </row>
    <row r="63" spans="2:49" ht="9" x14ac:dyDescent="0.15">
      <c r="B63" s="6"/>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c r="AF63" s="7"/>
      <c r="AG63" s="7"/>
      <c r="AH63" s="7"/>
      <c r="AI63" s="7"/>
      <c r="AJ63" s="7"/>
      <c r="AK63" s="7"/>
      <c r="AL63" s="7"/>
      <c r="AM63" s="7"/>
      <c r="AN63" s="7"/>
      <c r="AO63" s="7"/>
      <c r="AP63" s="7"/>
      <c r="AQ63" s="7"/>
      <c r="AR63" s="7"/>
      <c r="AS63" s="7"/>
      <c r="AT63" s="7"/>
      <c r="AU63" s="7"/>
      <c r="AV63" s="7"/>
      <c r="AW63" s="21"/>
    </row>
    <row r="64" spans="2:49" ht="9" x14ac:dyDescent="0.15">
      <c r="B64" s="6"/>
      <c r="C64" s="45" t="s">
        <v>192</v>
      </c>
      <c r="D64" s="7" t="s">
        <v>141</v>
      </c>
      <c r="E64" s="7"/>
      <c r="F64" s="7"/>
      <c r="G64" s="7"/>
      <c r="H64" s="7"/>
      <c r="I64" s="7"/>
      <c r="J64" s="7"/>
      <c r="K64" s="7"/>
      <c r="L64" s="7"/>
      <c r="M64" s="7"/>
      <c r="N64" s="7"/>
      <c r="O64" s="7"/>
      <c r="P64" s="7"/>
      <c r="Q64" s="7"/>
      <c r="R64" s="7"/>
      <c r="S64" s="7" t="s">
        <v>364</v>
      </c>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21"/>
    </row>
    <row r="65" spans="1:50" ht="9" x14ac:dyDescent="0.15">
      <c r="B65" s="6"/>
      <c r="C65" s="7"/>
      <c r="D65" s="7"/>
      <c r="E65" s="7"/>
      <c r="F65" s="7"/>
      <c r="G65" s="7"/>
      <c r="H65" s="7"/>
      <c r="I65" s="7"/>
      <c r="J65" s="7"/>
      <c r="K65" s="7"/>
      <c r="L65" s="7"/>
      <c r="M65" s="7"/>
      <c r="N65" s="7"/>
      <c r="O65" s="7"/>
      <c r="P65" s="7"/>
      <c r="Q65" s="7"/>
      <c r="R65" s="7"/>
      <c r="S65" s="7" t="s">
        <v>194</v>
      </c>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21"/>
    </row>
    <row r="66" spans="1:50" ht="9" x14ac:dyDescent="0.15">
      <c r="B66" s="6"/>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21"/>
    </row>
    <row r="67" spans="1:50" ht="9" x14ac:dyDescent="0.15">
      <c r="B67" s="6"/>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21"/>
    </row>
    <row r="68" spans="1:50" ht="9" x14ac:dyDescent="0.15">
      <c r="B68" s="6"/>
      <c r="C68" s="45" t="s">
        <v>193</v>
      </c>
      <c r="D68" s="7" t="s">
        <v>332</v>
      </c>
      <c r="E68" s="7"/>
      <c r="F68" s="7"/>
      <c r="G68" s="7"/>
      <c r="H68" s="7"/>
      <c r="I68" s="7"/>
      <c r="J68" s="7"/>
      <c r="K68" s="7"/>
      <c r="L68" s="7"/>
      <c r="M68" s="7"/>
      <c r="N68" s="7"/>
      <c r="O68" s="7"/>
      <c r="P68" s="7"/>
      <c r="Q68" s="7"/>
      <c r="R68" s="7"/>
      <c r="S68" s="7" t="s">
        <v>181</v>
      </c>
      <c r="T68" s="7"/>
      <c r="U68" s="7"/>
      <c r="V68" s="7"/>
      <c r="W68" s="7"/>
      <c r="X68" s="7"/>
      <c r="Y68" s="7"/>
      <c r="Z68" s="7"/>
      <c r="AA68" s="7"/>
      <c r="AB68" s="7"/>
      <c r="AC68" s="7"/>
      <c r="AD68" s="7"/>
      <c r="AE68" s="7"/>
      <c r="AF68" s="7"/>
      <c r="AG68" s="7"/>
      <c r="AH68" s="7" t="s">
        <v>300</v>
      </c>
      <c r="AI68" s="7"/>
      <c r="AJ68" s="7"/>
      <c r="AK68" s="7"/>
      <c r="AL68" s="7"/>
      <c r="AM68" s="7"/>
      <c r="AU68" s="7"/>
      <c r="AV68" s="7"/>
      <c r="AW68" s="21"/>
    </row>
    <row r="69" spans="1:50" ht="9" x14ac:dyDescent="0.15">
      <c r="B69" s="6"/>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21"/>
    </row>
    <row r="70" spans="1:50" ht="9" x14ac:dyDescent="0.15">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21"/>
    </row>
    <row r="71" spans="1:50" ht="9" x14ac:dyDescent="0.15">
      <c r="B71" s="6"/>
      <c r="C71" s="45" t="s">
        <v>195</v>
      </c>
      <c r="D71" s="7" t="s">
        <v>137</v>
      </c>
      <c r="E71" s="7"/>
      <c r="F71" s="7"/>
      <c r="G71" s="7"/>
      <c r="H71" s="7"/>
      <c r="I71" s="7"/>
      <c r="J71" s="7"/>
      <c r="K71" s="7"/>
      <c r="L71" s="7"/>
      <c r="M71" s="7"/>
      <c r="N71" s="7"/>
      <c r="O71" s="7"/>
      <c r="P71" s="7"/>
      <c r="Q71" s="7"/>
      <c r="R71" s="7"/>
      <c r="S71" s="7" t="s">
        <v>183</v>
      </c>
      <c r="T71" s="7"/>
      <c r="U71" s="7"/>
      <c r="V71" s="7"/>
      <c r="W71" s="7"/>
      <c r="X71" s="7"/>
      <c r="Y71" s="7"/>
      <c r="Z71" s="7"/>
      <c r="AA71" s="7"/>
      <c r="AB71" s="7"/>
      <c r="AC71" s="7"/>
      <c r="AF71" s="7"/>
      <c r="AG71" s="7"/>
      <c r="AH71" s="7"/>
      <c r="AI71" s="7"/>
      <c r="AJ71" s="7"/>
      <c r="AK71" s="7"/>
      <c r="AL71" s="7"/>
      <c r="AM71" s="7"/>
      <c r="AN71" s="7"/>
      <c r="AO71" s="7"/>
      <c r="AP71" s="7"/>
      <c r="AQ71" s="7"/>
      <c r="AR71" s="7"/>
      <c r="AS71" s="7"/>
      <c r="AT71" s="7"/>
      <c r="AU71" s="7"/>
      <c r="AV71" s="7"/>
      <c r="AW71" s="21"/>
      <c r="AX71" s="7"/>
    </row>
    <row r="72" spans="1:50" ht="9" x14ac:dyDescent="0.15">
      <c r="B72" s="6"/>
      <c r="AF72" s="7"/>
      <c r="AG72" s="7"/>
      <c r="AH72" s="7"/>
      <c r="AI72" s="7"/>
      <c r="AJ72" s="7"/>
      <c r="AK72" s="7"/>
      <c r="AL72" s="7"/>
      <c r="AM72" s="7"/>
      <c r="AN72" s="7"/>
      <c r="AO72" s="7"/>
      <c r="AP72" s="7"/>
      <c r="AQ72" s="7"/>
      <c r="AR72" s="7"/>
      <c r="AS72" s="7"/>
      <c r="AT72" s="7"/>
      <c r="AU72" s="7"/>
      <c r="AV72" s="7"/>
      <c r="AW72" s="21"/>
      <c r="AX72" s="7"/>
    </row>
    <row r="73" spans="1:50" ht="9" x14ac:dyDescent="0.15">
      <c r="B73" s="6"/>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21"/>
      <c r="AX73" s="7"/>
    </row>
    <row r="74" spans="1:50" s="2" customFormat="1" ht="9" x14ac:dyDescent="0.15">
      <c r="A74" s="8"/>
      <c r="B74" s="6"/>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c r="AF74" s="7"/>
      <c r="AG74" s="7"/>
      <c r="AH74" s="7"/>
      <c r="AI74" s="7"/>
      <c r="AJ74" s="7"/>
      <c r="AK74" s="7"/>
      <c r="AL74" s="7"/>
      <c r="AM74" s="7"/>
      <c r="AN74" s="7"/>
      <c r="AO74" s="7"/>
      <c r="AP74" s="7"/>
      <c r="AQ74" s="7"/>
      <c r="AR74" s="7"/>
      <c r="AS74" s="7"/>
      <c r="AT74" s="7"/>
      <c r="AU74" s="7"/>
      <c r="AV74" s="7"/>
      <c r="AW74" s="21"/>
      <c r="AX74" s="37"/>
    </row>
    <row r="75" spans="1:50" s="2" customFormat="1" ht="9" x14ac:dyDescent="0.15">
      <c r="A75" s="8"/>
      <c r="B75" s="6"/>
      <c r="C75" s="45" t="s">
        <v>196</v>
      </c>
      <c r="D75" s="7" t="s">
        <v>134</v>
      </c>
      <c r="E75" s="7"/>
      <c r="F75" s="7"/>
      <c r="G75" s="7"/>
      <c r="H75" s="7"/>
      <c r="I75" s="7"/>
      <c r="J75" s="7"/>
      <c r="K75" s="7"/>
      <c r="L75" s="7"/>
      <c r="M75" s="7"/>
      <c r="N75" s="7"/>
      <c r="O75" s="7"/>
      <c r="P75" s="7"/>
      <c r="Q75" s="7"/>
      <c r="R75" s="7"/>
      <c r="S75" s="7" t="s">
        <v>183</v>
      </c>
      <c r="T75" s="7"/>
      <c r="U75" s="7"/>
      <c r="V75" s="7"/>
      <c r="W75" s="7"/>
      <c r="X75" s="7"/>
      <c r="Y75" s="7"/>
      <c r="Z75" s="7"/>
      <c r="AA75" s="7"/>
      <c r="AB75" s="7"/>
      <c r="AC75" s="7"/>
      <c r="AG75" s="7"/>
      <c r="AH75" s="7"/>
      <c r="AI75" s="7"/>
      <c r="AJ75" s="7"/>
      <c r="AK75" s="7"/>
      <c r="AL75" s="7"/>
      <c r="AM75" s="7"/>
      <c r="AN75" s="7"/>
      <c r="AO75" s="7"/>
      <c r="AP75" s="7"/>
      <c r="AQ75" s="7"/>
      <c r="AR75" s="7"/>
      <c r="AS75" s="7"/>
      <c r="AT75" s="7"/>
      <c r="AU75" s="7"/>
      <c r="AV75" s="7"/>
      <c r="AW75" s="21"/>
      <c r="AX75" s="17"/>
    </row>
    <row r="76" spans="1:50" s="2" customFormat="1" ht="9" x14ac:dyDescent="0.15">
      <c r="A76" s="8"/>
      <c r="B76" s="6"/>
      <c r="C76" s="7"/>
      <c r="D76" s="7"/>
      <c r="E76" s="7"/>
      <c r="F76" s="7"/>
      <c r="G76" s="7"/>
      <c r="H76" s="7"/>
      <c r="I76" s="7"/>
      <c r="J76" s="7"/>
      <c r="K76" s="7"/>
      <c r="L76" s="7"/>
      <c r="M76" s="7"/>
      <c r="N76" s="7"/>
      <c r="O76" s="7"/>
      <c r="P76" s="7"/>
      <c r="Q76" s="7"/>
      <c r="R76" s="7"/>
      <c r="S76" s="7" t="s">
        <v>173</v>
      </c>
      <c r="T76" s="7"/>
      <c r="U76" s="7"/>
      <c r="V76" s="7"/>
      <c r="W76" s="7"/>
      <c r="X76" s="7"/>
      <c r="Y76" s="7"/>
      <c r="Z76" s="7"/>
      <c r="AA76" s="7"/>
      <c r="AB76" s="7"/>
      <c r="AC76" s="7"/>
      <c r="AG76" s="7"/>
      <c r="AH76" s="7"/>
      <c r="AI76" s="7"/>
      <c r="AJ76" s="7"/>
      <c r="AK76" s="7"/>
      <c r="AL76" s="7"/>
      <c r="AM76" s="7"/>
      <c r="AN76" s="7"/>
      <c r="AO76" s="7"/>
      <c r="AP76" s="7"/>
      <c r="AQ76" s="7"/>
      <c r="AR76" s="7"/>
      <c r="AS76" s="7"/>
      <c r="AT76" s="7"/>
      <c r="AU76" s="7"/>
      <c r="AV76" s="7"/>
      <c r="AW76" s="21"/>
      <c r="AX76" s="17"/>
    </row>
    <row r="77" spans="1:50" s="2" customFormat="1" ht="9" x14ac:dyDescent="0.15">
      <c r="A77" s="8"/>
      <c r="B77" s="13"/>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73"/>
      <c r="AX77" s="36"/>
    </row>
    <row r="78" spans="1:50" ht="9" x14ac:dyDescent="0.15"/>
    <row r="79" spans="1:50" s="155" customFormat="1" ht="11.25" x14ac:dyDescent="0.2">
      <c r="A79" s="153"/>
      <c r="B79" s="195"/>
      <c r="C79" s="196" t="s">
        <v>208</v>
      </c>
      <c r="D79" s="196"/>
      <c r="E79" s="196"/>
      <c r="F79" s="197"/>
      <c r="G79" s="197"/>
      <c r="H79" s="197"/>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7"/>
      <c r="AF79" s="197"/>
      <c r="AG79" s="197"/>
      <c r="AH79" s="197"/>
      <c r="AI79" s="197"/>
      <c r="AJ79" s="197"/>
      <c r="AK79" s="197"/>
      <c r="AL79" s="197"/>
      <c r="AM79" s="197"/>
      <c r="AN79" s="197"/>
      <c r="AO79" s="197"/>
      <c r="AP79" s="197"/>
      <c r="AQ79" s="197"/>
      <c r="AR79" s="197"/>
      <c r="AS79" s="197"/>
      <c r="AT79" s="197"/>
      <c r="AU79" s="197"/>
      <c r="AV79" s="197"/>
      <c r="AW79" s="198"/>
      <c r="AX79" s="154"/>
    </row>
    <row r="80" spans="1:50" ht="9" x14ac:dyDescent="0.1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row>
    <row r="81" spans="1:50" ht="9" x14ac:dyDescent="0.15">
      <c r="A81" s="2"/>
      <c r="B81" s="3"/>
      <c r="C81" s="4"/>
      <c r="D81" s="4"/>
      <c r="E81" s="4"/>
      <c r="F81" s="4"/>
      <c r="G81" s="4"/>
      <c r="H81" s="4"/>
      <c r="I81" s="4"/>
      <c r="J81" s="4"/>
      <c r="K81" s="4"/>
      <c r="L81" s="4"/>
      <c r="M81" s="4"/>
      <c r="N81" s="4"/>
      <c r="O81" s="4"/>
      <c r="P81" s="4"/>
      <c r="Q81" s="4"/>
      <c r="R81" s="4"/>
      <c r="S81" s="4"/>
      <c r="T81" s="4"/>
      <c r="U81" s="4"/>
      <c r="V81" s="4"/>
      <c r="W81" s="4"/>
      <c r="X81" s="4"/>
      <c r="Y81" s="4"/>
      <c r="Z81" s="4"/>
      <c r="AA81" s="4"/>
      <c r="AB81" s="4"/>
      <c r="AC81" s="4"/>
      <c r="AD81" s="4"/>
      <c r="AE81" s="4"/>
      <c r="AF81" s="4"/>
      <c r="AG81" s="4"/>
      <c r="AH81" s="4"/>
      <c r="AI81" s="4"/>
      <c r="AJ81" s="4"/>
      <c r="AK81" s="4"/>
      <c r="AL81" s="4"/>
      <c r="AM81" s="4"/>
      <c r="AN81" s="4"/>
      <c r="AO81" s="4"/>
      <c r="AP81" s="4"/>
      <c r="AQ81" s="4"/>
      <c r="AR81" s="4"/>
      <c r="AS81" s="4"/>
      <c r="AT81" s="4"/>
      <c r="AU81" s="4"/>
      <c r="AV81" s="4"/>
      <c r="AW81" s="172"/>
    </row>
    <row r="82" spans="1:50" ht="9" x14ac:dyDescent="0.15">
      <c r="A82" s="2"/>
      <c r="B82" s="5"/>
      <c r="C82" s="188"/>
      <c r="D82" s="188" t="s">
        <v>59</v>
      </c>
      <c r="E82" s="188"/>
      <c r="F82" s="188"/>
      <c r="G82" s="188"/>
      <c r="H82" s="188"/>
      <c r="I82" s="188"/>
      <c r="J82" s="188"/>
      <c r="K82" s="188"/>
      <c r="L82" s="188"/>
      <c r="M82" s="188"/>
      <c r="N82" s="188"/>
      <c r="O82" s="188"/>
      <c r="P82" s="188"/>
      <c r="Q82" s="188"/>
      <c r="R82" s="188"/>
      <c r="S82" s="188" t="s">
        <v>170</v>
      </c>
      <c r="T82" s="188"/>
      <c r="U82" s="188"/>
      <c r="V82" s="188"/>
      <c r="W82" s="188"/>
      <c r="X82" s="188"/>
      <c r="Y82" s="188"/>
      <c r="Z82" s="188"/>
      <c r="AA82" s="188"/>
      <c r="AB82" s="188"/>
      <c r="AC82" s="188"/>
      <c r="AD82" s="188"/>
      <c r="AE82" s="188"/>
      <c r="AF82" s="188"/>
      <c r="AG82" s="188"/>
      <c r="AH82" s="188" t="s">
        <v>198</v>
      </c>
      <c r="AI82" s="188"/>
      <c r="AJ82" s="188"/>
      <c r="AK82" s="188"/>
      <c r="AL82" s="188"/>
      <c r="AM82" s="188"/>
      <c r="AN82" s="188"/>
      <c r="AO82" s="188"/>
      <c r="AP82" s="188"/>
      <c r="AQ82" s="188"/>
      <c r="AR82" s="188"/>
      <c r="AS82" s="188"/>
      <c r="AT82" s="188"/>
      <c r="AU82" s="188"/>
      <c r="AV82" s="188"/>
      <c r="AW82" s="235"/>
    </row>
    <row r="83" spans="1:50" ht="9" x14ac:dyDescent="0.15">
      <c r="B83" s="6"/>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21"/>
    </row>
    <row r="84" spans="1:50" ht="9" x14ac:dyDescent="0.15">
      <c r="B84" s="6"/>
      <c r="C84" s="45" t="s">
        <v>169</v>
      </c>
      <c r="D84" s="7" t="s">
        <v>145</v>
      </c>
      <c r="E84" s="7"/>
      <c r="F84" s="7"/>
      <c r="G84" s="7"/>
      <c r="H84" s="7"/>
      <c r="I84" s="7"/>
      <c r="J84" s="7"/>
      <c r="K84" s="7"/>
      <c r="L84" s="7"/>
      <c r="M84" s="7"/>
      <c r="N84" s="7"/>
      <c r="O84" s="7"/>
      <c r="P84" s="7"/>
      <c r="Q84" s="7"/>
      <c r="R84" s="7"/>
      <c r="S84" s="7" t="s">
        <v>209</v>
      </c>
      <c r="T84" s="7"/>
      <c r="U84" s="7"/>
      <c r="V84" s="7"/>
      <c r="W84" s="7"/>
      <c r="X84" s="7"/>
      <c r="Y84" s="7"/>
      <c r="Z84" s="7"/>
      <c r="AA84" s="7"/>
      <c r="AB84" s="7"/>
      <c r="AC84" s="7"/>
      <c r="AD84" s="7"/>
      <c r="AE84" s="7"/>
      <c r="AF84" s="7"/>
      <c r="AG84" s="7"/>
      <c r="AH84" s="7" t="s">
        <v>210</v>
      </c>
      <c r="AI84" s="7"/>
      <c r="AJ84" s="7"/>
      <c r="AK84" s="7"/>
      <c r="AL84" s="7"/>
      <c r="AM84" s="7"/>
      <c r="AN84" s="7"/>
      <c r="AO84" s="7"/>
      <c r="AP84" s="7"/>
      <c r="AQ84" s="7"/>
      <c r="AR84" s="7"/>
      <c r="AS84" s="7"/>
      <c r="AT84" s="7"/>
      <c r="AU84" s="7"/>
      <c r="AV84" s="7"/>
      <c r="AW84" s="21"/>
    </row>
    <row r="85" spans="1:50" ht="9" x14ac:dyDescent="0.15">
      <c r="B85" s="6"/>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10"/>
      <c r="AT85" s="10"/>
      <c r="AU85" s="10"/>
      <c r="AV85" s="10"/>
      <c r="AW85" s="21"/>
    </row>
    <row r="86" spans="1:50" ht="9" x14ac:dyDescent="0.15">
      <c r="B86" s="6"/>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21"/>
    </row>
    <row r="87" spans="1:50" ht="9" x14ac:dyDescent="0.15">
      <c r="B87" s="6"/>
      <c r="C87" s="45" t="s">
        <v>172</v>
      </c>
      <c r="D87" s="7" t="s">
        <v>146</v>
      </c>
      <c r="E87" s="7"/>
      <c r="F87" s="7"/>
      <c r="G87" s="7"/>
      <c r="H87" s="7"/>
      <c r="I87" s="7"/>
      <c r="J87" s="7"/>
      <c r="K87" s="7"/>
      <c r="L87" s="7"/>
      <c r="M87" s="7"/>
      <c r="N87" s="7"/>
      <c r="O87" s="7"/>
      <c r="P87" s="7"/>
      <c r="Q87" s="7"/>
      <c r="R87" s="7"/>
      <c r="S87" s="7" t="s">
        <v>185</v>
      </c>
      <c r="T87" s="7"/>
      <c r="U87" s="7"/>
      <c r="V87" s="7"/>
      <c r="W87" s="7"/>
      <c r="X87" s="7"/>
      <c r="Y87" s="7"/>
      <c r="Z87" s="7"/>
      <c r="AA87" s="7"/>
      <c r="AB87" s="7"/>
      <c r="AC87" s="7"/>
      <c r="AD87" s="7"/>
      <c r="AE87" s="7"/>
      <c r="AF87" s="7"/>
      <c r="AG87" s="7"/>
      <c r="AH87" s="7"/>
      <c r="AI87" s="7"/>
      <c r="AJ87" s="7"/>
      <c r="AK87" s="7"/>
      <c r="AL87" s="7"/>
      <c r="AM87" s="7"/>
      <c r="AN87" s="7"/>
      <c r="AO87" s="7"/>
      <c r="AP87" s="7"/>
      <c r="AQ87" s="7"/>
      <c r="AR87" s="7"/>
      <c r="AS87" s="7"/>
      <c r="AT87" s="7"/>
      <c r="AU87" s="7"/>
      <c r="AV87" s="7"/>
      <c r="AW87" s="21"/>
    </row>
    <row r="88" spans="1:50" ht="9" x14ac:dyDescent="0.15">
      <c r="B88" s="6"/>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10"/>
      <c r="AT88" s="10"/>
      <c r="AU88" s="10"/>
      <c r="AV88" s="10"/>
      <c r="AW88" s="21"/>
    </row>
    <row r="89" spans="1:50" ht="9" x14ac:dyDescent="0.15">
      <c r="B89" s="6"/>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c r="AF89" s="7"/>
      <c r="AG89" s="7"/>
      <c r="AH89" s="7"/>
      <c r="AI89" s="7"/>
      <c r="AJ89" s="7"/>
      <c r="AK89" s="7"/>
      <c r="AL89" s="7"/>
      <c r="AM89" s="7"/>
      <c r="AN89" s="7"/>
      <c r="AO89" s="7"/>
      <c r="AP89" s="7"/>
      <c r="AQ89" s="7"/>
      <c r="AR89" s="7"/>
      <c r="AS89" s="7"/>
      <c r="AT89" s="7"/>
      <c r="AU89" s="7"/>
      <c r="AV89" s="7"/>
      <c r="AW89" s="21"/>
    </row>
    <row r="90" spans="1:50" ht="9" x14ac:dyDescent="0.15">
      <c r="B90" s="6"/>
      <c r="C90" s="45" t="s">
        <v>174</v>
      </c>
      <c r="D90" s="7" t="s">
        <v>211</v>
      </c>
      <c r="E90" s="7"/>
      <c r="F90" s="7"/>
      <c r="G90" s="7"/>
      <c r="H90" s="7"/>
      <c r="I90" s="7"/>
      <c r="J90" s="7"/>
      <c r="K90" s="7"/>
      <c r="L90" s="7"/>
      <c r="M90" s="7"/>
      <c r="N90" s="7"/>
      <c r="O90" s="7"/>
      <c r="P90" s="7"/>
      <c r="Q90" s="7"/>
      <c r="R90" s="7"/>
      <c r="S90" s="7" t="s">
        <v>185</v>
      </c>
      <c r="T90" s="7"/>
      <c r="U90" s="7"/>
      <c r="V90" s="7"/>
      <c r="W90" s="7"/>
      <c r="X90" s="7"/>
      <c r="Y90" s="7"/>
      <c r="Z90" s="7"/>
      <c r="AA90" s="7"/>
      <c r="AB90" s="7"/>
      <c r="AC90" s="7"/>
      <c r="AD90" s="7"/>
      <c r="AE90" s="7"/>
      <c r="AF90" s="7"/>
      <c r="AG90" s="7"/>
      <c r="AH90" s="7"/>
      <c r="AI90" s="7"/>
      <c r="AJ90" s="7"/>
      <c r="AK90" s="7"/>
      <c r="AL90" s="7"/>
      <c r="AM90" s="7"/>
      <c r="AN90" s="7"/>
      <c r="AO90" s="7"/>
      <c r="AP90" s="7"/>
      <c r="AQ90" s="7"/>
      <c r="AR90" s="7"/>
      <c r="AS90" s="7"/>
      <c r="AT90" s="7"/>
      <c r="AU90" s="7"/>
      <c r="AV90" s="7"/>
      <c r="AW90" s="21"/>
    </row>
    <row r="91" spans="1:50" ht="9" x14ac:dyDescent="0.15">
      <c r="B91" s="6"/>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10"/>
      <c r="AT91" s="10"/>
      <c r="AU91" s="10"/>
      <c r="AV91" s="10"/>
      <c r="AW91" s="21"/>
    </row>
    <row r="92" spans="1:50" ht="9" x14ac:dyDescent="0.15">
      <c r="B92" s="6"/>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c r="AF92" s="7"/>
      <c r="AG92" s="7"/>
      <c r="AH92" s="7"/>
      <c r="AI92" s="7"/>
      <c r="AJ92" s="7"/>
      <c r="AK92" s="7"/>
      <c r="AL92" s="7"/>
      <c r="AM92" s="7"/>
      <c r="AN92" s="7"/>
      <c r="AO92" s="7"/>
      <c r="AP92" s="7"/>
      <c r="AQ92" s="7"/>
      <c r="AR92" s="7"/>
      <c r="AS92" s="7"/>
      <c r="AT92" s="7"/>
      <c r="AU92" s="7"/>
      <c r="AV92" s="7"/>
      <c r="AW92" s="21"/>
    </row>
    <row r="93" spans="1:50" ht="9" x14ac:dyDescent="0.15">
      <c r="B93" s="6"/>
      <c r="C93" s="45" t="s">
        <v>177</v>
      </c>
      <c r="D93" s="7" t="s">
        <v>410</v>
      </c>
      <c r="E93" s="7"/>
      <c r="F93" s="7"/>
      <c r="G93" s="7"/>
      <c r="H93" s="7"/>
      <c r="I93" s="7"/>
      <c r="J93" s="7"/>
      <c r="K93" s="7"/>
      <c r="L93" s="7"/>
      <c r="M93" s="7"/>
      <c r="N93" s="7"/>
      <c r="O93" s="7"/>
      <c r="P93" s="7"/>
      <c r="Q93" s="7"/>
      <c r="R93" s="7"/>
      <c r="S93" s="7" t="s">
        <v>212</v>
      </c>
      <c r="T93" s="7"/>
      <c r="U93" s="7"/>
      <c r="V93" s="7"/>
      <c r="W93" s="7"/>
      <c r="X93" s="7"/>
      <c r="Y93" s="7"/>
      <c r="Z93" s="7"/>
      <c r="AA93" s="7"/>
      <c r="AB93" s="7"/>
      <c r="AC93" s="7"/>
      <c r="AD93" s="7"/>
      <c r="AE93" s="7"/>
      <c r="AF93" s="7"/>
      <c r="AG93" s="7"/>
      <c r="AH93" s="7"/>
      <c r="AI93" s="7"/>
      <c r="AJ93" s="7"/>
      <c r="AK93" s="7"/>
      <c r="AL93" s="7"/>
      <c r="AM93" s="7"/>
      <c r="AN93" s="7"/>
      <c r="AO93" s="7"/>
      <c r="AP93" s="7"/>
      <c r="AQ93" s="7"/>
      <c r="AR93" s="7"/>
      <c r="AS93" s="7"/>
      <c r="AT93" s="7"/>
      <c r="AU93" s="7"/>
      <c r="AV93" s="7"/>
      <c r="AW93" s="21"/>
    </row>
    <row r="94" spans="1:50" ht="9" x14ac:dyDescent="0.15">
      <c r="B94" s="6"/>
      <c r="C94" s="7"/>
      <c r="D94" s="7"/>
      <c r="E94" s="7"/>
      <c r="F94" s="7"/>
      <c r="G94" s="7"/>
      <c r="H94" s="7"/>
      <c r="I94" s="7"/>
      <c r="J94" s="7"/>
      <c r="K94" s="7"/>
      <c r="L94" s="7"/>
      <c r="M94" s="7"/>
      <c r="N94" s="7"/>
      <c r="O94" s="7"/>
      <c r="P94" s="7"/>
      <c r="Q94" s="7"/>
      <c r="R94" s="7"/>
      <c r="S94" s="7" t="s">
        <v>213</v>
      </c>
      <c r="T94" s="7"/>
      <c r="U94" s="7"/>
      <c r="V94" s="7"/>
      <c r="W94" s="7"/>
      <c r="X94" s="7"/>
      <c r="Y94" s="7"/>
      <c r="Z94" s="7"/>
      <c r="AA94" s="7"/>
      <c r="AB94" s="7"/>
      <c r="AC94" s="7"/>
      <c r="AD94" s="7"/>
      <c r="AE94" s="7"/>
      <c r="AF94" s="7"/>
      <c r="AG94" s="7"/>
      <c r="AH94" s="7"/>
      <c r="AI94" s="7"/>
      <c r="AJ94" s="7"/>
      <c r="AK94" s="7"/>
      <c r="AL94" s="7"/>
      <c r="AM94" s="7"/>
      <c r="AN94" s="7"/>
      <c r="AO94" s="7"/>
      <c r="AP94" s="7"/>
      <c r="AQ94" s="7"/>
      <c r="AR94" s="7"/>
      <c r="AS94" s="7"/>
      <c r="AT94" s="7"/>
      <c r="AU94" s="7"/>
      <c r="AV94" s="7"/>
      <c r="AW94" s="21"/>
      <c r="AX94" s="7"/>
    </row>
    <row r="95" spans="1:50" ht="9" x14ac:dyDescent="0.15">
      <c r="B95" s="6"/>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10"/>
      <c r="AT95" s="10"/>
      <c r="AU95" s="10"/>
      <c r="AV95" s="10"/>
      <c r="AW95" s="21"/>
      <c r="AX95" s="7"/>
    </row>
    <row r="96" spans="1:50" s="2" customFormat="1" ht="9" x14ac:dyDescent="0.15">
      <c r="A96" s="8"/>
      <c r="B96" s="6"/>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21"/>
      <c r="AX96" s="37"/>
    </row>
    <row r="97" spans="1:50" s="2" customFormat="1" ht="9" x14ac:dyDescent="0.15">
      <c r="A97" s="8"/>
      <c r="B97" s="6"/>
      <c r="C97" s="45" t="s">
        <v>180</v>
      </c>
      <c r="D97" s="7" t="s">
        <v>147</v>
      </c>
      <c r="E97" s="7"/>
      <c r="F97" s="7"/>
      <c r="G97" s="7"/>
      <c r="H97" s="7"/>
      <c r="I97" s="7"/>
      <c r="J97" s="7"/>
      <c r="K97" s="7"/>
      <c r="L97" s="7"/>
      <c r="M97" s="7"/>
      <c r="N97" s="7"/>
      <c r="O97" s="7"/>
      <c r="P97" s="7"/>
      <c r="Q97" s="7"/>
      <c r="R97" s="7"/>
      <c r="S97" s="7" t="s">
        <v>194</v>
      </c>
      <c r="T97" s="7"/>
      <c r="U97" s="7"/>
      <c r="V97" s="7"/>
      <c r="W97" s="7"/>
      <c r="X97" s="7"/>
      <c r="Y97" s="7"/>
      <c r="Z97" s="7"/>
      <c r="AA97" s="7"/>
      <c r="AB97" s="7"/>
      <c r="AC97" s="7"/>
      <c r="AD97" s="7"/>
      <c r="AE97" s="7"/>
      <c r="AF97" s="7"/>
      <c r="AG97" s="7"/>
      <c r="AH97" s="7" t="s">
        <v>264</v>
      </c>
      <c r="AI97" s="7"/>
      <c r="AJ97" s="7"/>
      <c r="AK97" s="7"/>
      <c r="AL97" s="7"/>
      <c r="AM97" s="7"/>
      <c r="AN97" s="7"/>
      <c r="AO97" s="7"/>
      <c r="AP97" s="7"/>
      <c r="AQ97" s="7"/>
      <c r="AR97" s="7"/>
      <c r="AS97" s="7"/>
      <c r="AT97" s="7"/>
      <c r="AU97" s="7"/>
      <c r="AV97" s="7"/>
      <c r="AW97" s="21"/>
      <c r="AX97" s="17"/>
    </row>
    <row r="98" spans="1:50" s="17" customFormat="1" ht="9" x14ac:dyDescent="0.15">
      <c r="A98" s="8"/>
      <c r="B98" s="6"/>
      <c r="C98" s="45"/>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t="s">
        <v>265</v>
      </c>
      <c r="AI98" s="7"/>
      <c r="AJ98" s="7"/>
      <c r="AK98" s="7"/>
      <c r="AL98" s="7"/>
      <c r="AM98" s="7"/>
      <c r="AN98" s="7"/>
      <c r="AO98" s="7"/>
      <c r="AP98" s="7"/>
      <c r="AQ98" s="7"/>
      <c r="AR98" s="7"/>
      <c r="AS98" s="7"/>
      <c r="AT98" s="7"/>
      <c r="AU98" s="7"/>
      <c r="AV98" s="7"/>
      <c r="AW98" s="21"/>
    </row>
    <row r="99" spans="1:50" s="7" customFormat="1" ht="9" x14ac:dyDescent="0.15">
      <c r="A99" s="8"/>
      <c r="B99" s="13"/>
      <c r="C99" s="23"/>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73"/>
    </row>
    <row r="100" spans="1:50" s="7" customFormat="1" ht="9" x14ac:dyDescent="0.15">
      <c r="A100" s="8"/>
      <c r="B100" s="8"/>
      <c r="C100" s="8"/>
      <c r="D100" s="8"/>
      <c r="E100" s="8"/>
      <c r="F100" s="8"/>
      <c r="G100" s="8"/>
      <c r="H100" s="8"/>
      <c r="I100" s="8"/>
      <c r="J100" s="8"/>
      <c r="K100" s="8"/>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21"/>
    </row>
    <row r="101" spans="1:50" s="152" customFormat="1" ht="11.25" x14ac:dyDescent="0.2">
      <c r="A101" s="153"/>
      <c r="B101" s="195"/>
      <c r="C101" s="196" t="s">
        <v>411</v>
      </c>
      <c r="D101" s="196"/>
      <c r="E101" s="196"/>
      <c r="F101" s="196"/>
      <c r="G101" s="196"/>
      <c r="H101" s="196"/>
      <c r="I101" s="196"/>
      <c r="J101" s="197"/>
      <c r="K101" s="197"/>
      <c r="L101" s="197"/>
      <c r="M101" s="197"/>
      <c r="N101" s="197"/>
      <c r="O101" s="197"/>
      <c r="P101" s="197"/>
      <c r="Q101" s="197"/>
      <c r="R101" s="197"/>
      <c r="S101" s="197"/>
      <c r="T101" s="197"/>
      <c r="U101" s="197"/>
      <c r="V101" s="197"/>
      <c r="W101" s="197"/>
      <c r="X101" s="197"/>
      <c r="Y101" s="197"/>
      <c r="Z101" s="197"/>
      <c r="AA101" s="197"/>
      <c r="AB101" s="197"/>
      <c r="AC101" s="197"/>
      <c r="AD101" s="197"/>
      <c r="AE101" s="197"/>
      <c r="AF101" s="197"/>
      <c r="AG101" s="197"/>
      <c r="AH101" s="197"/>
      <c r="AI101" s="197"/>
      <c r="AJ101" s="197"/>
      <c r="AK101" s="197"/>
      <c r="AL101" s="197"/>
      <c r="AM101" s="197"/>
      <c r="AN101" s="197"/>
      <c r="AO101" s="197"/>
      <c r="AP101" s="197"/>
      <c r="AQ101" s="197"/>
      <c r="AR101" s="197"/>
      <c r="AS101" s="197"/>
      <c r="AT101" s="197"/>
      <c r="AU101" s="197"/>
      <c r="AV101" s="197"/>
      <c r="AW101" s="198"/>
      <c r="AX101" s="154"/>
    </row>
    <row r="102" spans="1:50" s="7" customFormat="1" ht="9" x14ac:dyDescent="0.1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1"/>
    </row>
    <row r="103" spans="1:50" s="7" customFormat="1" ht="9" x14ac:dyDescent="0.15">
      <c r="A103" s="17"/>
      <c r="B103" s="18"/>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9"/>
      <c r="AW103" s="50"/>
      <c r="AX103" s="21"/>
    </row>
    <row r="104" spans="1:50" s="7" customFormat="1" ht="9" x14ac:dyDescent="0.15">
      <c r="B104" s="20"/>
      <c r="C104" s="45" t="s">
        <v>261</v>
      </c>
      <c r="S104" s="7" t="s">
        <v>302</v>
      </c>
      <c r="AH104" s="7" t="s">
        <v>303</v>
      </c>
      <c r="AW104" s="21"/>
    </row>
    <row r="105" spans="1:50" ht="9" x14ac:dyDescent="0.15">
      <c r="A105" s="7"/>
      <c r="B105" s="20"/>
      <c r="C105" s="7" t="s">
        <v>262</v>
      </c>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21"/>
      <c r="AX105" s="7"/>
    </row>
    <row r="106" spans="1:50" ht="9" x14ac:dyDescent="0.15">
      <c r="A106" s="7"/>
      <c r="B106" s="20"/>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0"/>
      <c r="AO106" s="10"/>
      <c r="AP106" s="10"/>
      <c r="AQ106" s="10"/>
      <c r="AR106" s="10"/>
      <c r="AS106" s="10"/>
      <c r="AT106" s="10"/>
      <c r="AU106" s="10"/>
      <c r="AV106" s="10"/>
      <c r="AW106" s="21"/>
      <c r="AX106" s="7"/>
    </row>
    <row r="107" spans="1:50" ht="9" x14ac:dyDescent="0.15">
      <c r="A107" s="7"/>
      <c r="B107" s="20"/>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21"/>
    </row>
    <row r="108" spans="1:50" ht="9" x14ac:dyDescent="0.15">
      <c r="A108" s="7"/>
      <c r="B108" s="20"/>
      <c r="C108" s="7" t="s">
        <v>263</v>
      </c>
      <c r="D108" s="7"/>
      <c r="E108" s="7"/>
      <c r="F108" s="7"/>
      <c r="G108" s="7"/>
      <c r="H108" s="7"/>
      <c r="I108" s="7"/>
      <c r="J108" s="7"/>
      <c r="K108" s="7"/>
      <c r="L108" s="7"/>
      <c r="M108" s="7"/>
      <c r="N108" s="7"/>
      <c r="O108" s="7"/>
      <c r="P108" s="7"/>
      <c r="Q108" s="7"/>
      <c r="R108" s="7"/>
      <c r="S108" s="7" t="s">
        <v>304</v>
      </c>
      <c r="T108" s="7"/>
      <c r="U108" s="7"/>
      <c r="V108" s="7"/>
      <c r="W108" s="7"/>
      <c r="X108" s="7"/>
      <c r="Y108" s="7"/>
      <c r="Z108" s="7"/>
      <c r="AA108" s="7"/>
      <c r="AB108" s="7"/>
      <c r="AC108" s="7"/>
      <c r="AD108" s="7"/>
      <c r="AE108" s="7"/>
      <c r="AF108" s="7"/>
      <c r="AG108" s="7"/>
      <c r="AH108" s="38"/>
      <c r="AI108" s="38"/>
      <c r="AJ108" s="38"/>
      <c r="AK108" s="38"/>
      <c r="AL108" s="38"/>
      <c r="AM108" s="38"/>
      <c r="AN108" s="38"/>
      <c r="AO108" s="38"/>
      <c r="AP108" s="38"/>
      <c r="AQ108" s="38"/>
      <c r="AR108" s="38"/>
      <c r="AS108" s="38"/>
      <c r="AT108" s="38"/>
      <c r="AU108" s="7"/>
      <c r="AV108" s="7"/>
      <c r="AW108" s="21"/>
    </row>
    <row r="109" spans="1:50" ht="9" x14ac:dyDescent="0.15">
      <c r="A109" s="7"/>
      <c r="B109" s="22"/>
      <c r="C109" s="10"/>
      <c r="D109" s="10"/>
      <c r="E109" s="10"/>
      <c r="F109" s="10"/>
      <c r="G109" s="10"/>
      <c r="H109" s="10"/>
      <c r="I109" s="10"/>
      <c r="J109" s="10"/>
      <c r="K109" s="10"/>
      <c r="L109" s="10"/>
      <c r="M109" s="10"/>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48"/>
    </row>
    <row r="110" spans="1:50" ht="9" x14ac:dyDescent="0.15"/>
    <row r="120" spans="30:48" ht="9.9499999999999993" customHeight="1" x14ac:dyDescent="0.15">
      <c r="AD120" s="7"/>
      <c r="AE120" s="7"/>
      <c r="AF120" s="7"/>
      <c r="AG120" s="7"/>
      <c r="AH120" s="7"/>
      <c r="AI120" s="7"/>
      <c r="AJ120" s="7"/>
      <c r="AK120" s="7"/>
      <c r="AL120" s="7"/>
      <c r="AM120" s="7"/>
      <c r="AN120" s="7"/>
      <c r="AO120" s="7"/>
      <c r="AP120" s="7"/>
      <c r="AQ120" s="7"/>
      <c r="AR120" s="7"/>
      <c r="AS120" s="7"/>
      <c r="AT120" s="7"/>
      <c r="AU120" s="7"/>
      <c r="AV120" s="7"/>
    </row>
    <row r="121" spans="30:48" ht="9.9499999999999993" customHeight="1" x14ac:dyDescent="0.15">
      <c r="AD121" s="7"/>
      <c r="AE121" s="7"/>
      <c r="AF121" s="7"/>
      <c r="AG121" s="7"/>
      <c r="AH121" s="7"/>
      <c r="AI121" s="7"/>
      <c r="AJ121" s="7"/>
      <c r="AK121" s="7"/>
      <c r="AL121" s="7"/>
      <c r="AM121" s="7"/>
      <c r="AN121" s="7"/>
      <c r="AO121" s="7"/>
      <c r="AP121" s="7"/>
      <c r="AQ121" s="7"/>
      <c r="AR121" s="7"/>
      <c r="AS121" s="7"/>
      <c r="AT121" s="7"/>
      <c r="AU121" s="7"/>
      <c r="AV121" s="7"/>
    </row>
  </sheetData>
  <sheetProtection algorithmName="SHA-512" hashValue="5QJWjV5sB4g2InZUMZ2oFaHXLXVLtDe6IVuOBf5R0Xhr1QK0WULFOrI834vSjGHYrJ+IHT+vHPCJIH07OZalAw==" saltValue="y7QeB3vYkEoOr4J6H3k6MA==" spinCount="100000" sheet="1" objects="1" scenarios="1"/>
  <dataConsolidate/>
  <mergeCells count="4">
    <mergeCell ref="Z1:AW1"/>
    <mergeCell ref="Z2:AW2"/>
    <mergeCell ref="AH14:AV17"/>
    <mergeCell ref="AH20:AV21"/>
  </mergeCells>
  <printOptions horizontalCentered="1"/>
  <pageMargins left="0.31496062992125984" right="0.31496062992125984" top="0.31496062992125984" bottom="0.19685039370078741" header="0" footer="0.19685039370078741"/>
  <pageSetup paperSize="9" fitToHeight="0" orientation="portrait" r:id="rId1"/>
  <headerFooter>
    <oddFooter>Seite &amp;P von &amp;N</oddFooter>
  </headerFooter>
  <rowBreaks count="1" manualBreakCount="1">
    <brk id="78" min="1" max="49" man="1"/>
  </rowBreaks>
  <ignoredErrors>
    <ignoredError sqref="C21:C23 C38 C14 C84 C62 C28 C63 C44:C45 C47:C48 C66:C67 C50:C51 C55 C58:C59 C69:C70 C73:C74" numberStoredAsText="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Z149"/>
  <sheetViews>
    <sheetView zoomScale="125" zoomScaleNormal="125" workbookViewId="0">
      <selection activeCell="U3" sqref="U3"/>
    </sheetView>
  </sheetViews>
  <sheetFormatPr baseColWidth="10" defaultColWidth="0" defaultRowHeight="9.9499999999999993" customHeight="1" x14ac:dyDescent="0.15"/>
  <cols>
    <col min="1" max="2" width="0.85546875" style="8" customWidth="1"/>
    <col min="3" max="3" width="2.5703125" style="8" customWidth="1"/>
    <col min="4" max="49" width="1.7109375" style="8" customWidth="1"/>
    <col min="50" max="51" width="0.85546875" style="8" customWidth="1"/>
    <col min="52" max="52" width="0" style="8" hidden="1" customWidth="1"/>
    <col min="53" max="16384" width="1.7109375" style="8" hidden="1"/>
  </cols>
  <sheetData>
    <row r="1" spans="1:51" s="1" customFormat="1" ht="9.75" customHeight="1" x14ac:dyDescent="0.25">
      <c r="A1" s="32"/>
      <c r="B1" s="31"/>
      <c r="C1" s="31"/>
      <c r="D1" s="31"/>
      <c r="E1" s="31"/>
      <c r="F1" s="31"/>
      <c r="G1" s="31"/>
      <c r="H1" s="31"/>
      <c r="I1" s="31"/>
      <c r="J1" s="31"/>
      <c r="K1" s="31"/>
      <c r="L1" s="31"/>
      <c r="M1" s="31"/>
      <c r="N1" s="31"/>
      <c r="O1" s="31"/>
      <c r="P1" s="31"/>
      <c r="Q1" s="31"/>
      <c r="R1" s="31"/>
      <c r="S1" s="31"/>
      <c r="T1" s="31"/>
      <c r="U1" s="31"/>
      <c r="V1" s="31"/>
      <c r="W1" s="31"/>
      <c r="X1" s="31"/>
      <c r="Y1" s="31"/>
      <c r="Z1" s="240" t="s">
        <v>443</v>
      </c>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41"/>
    </row>
    <row r="2" spans="1:51" ht="9.75" customHeight="1" x14ac:dyDescent="0.15">
      <c r="A2" s="32"/>
      <c r="B2" s="31"/>
      <c r="C2" s="31"/>
      <c r="D2" s="31"/>
      <c r="E2" s="31"/>
      <c r="F2" s="31"/>
      <c r="G2" s="31"/>
      <c r="H2" s="31"/>
      <c r="I2" s="31"/>
      <c r="J2" s="31"/>
      <c r="K2" s="31"/>
      <c r="L2" s="31"/>
      <c r="M2" s="31"/>
      <c r="N2" s="31"/>
      <c r="O2" s="31"/>
      <c r="P2" s="31"/>
      <c r="Q2" s="31"/>
      <c r="R2" s="31"/>
      <c r="S2" s="31"/>
      <c r="T2" s="31"/>
      <c r="U2" s="31"/>
      <c r="V2" s="31"/>
      <c r="W2" s="31"/>
      <c r="X2" s="31"/>
      <c r="Y2" s="31"/>
      <c r="Z2" s="241" t="s">
        <v>293</v>
      </c>
      <c r="AA2" s="241"/>
      <c r="AB2" s="241"/>
      <c r="AC2" s="241"/>
      <c r="AD2" s="241"/>
      <c r="AE2" s="241"/>
      <c r="AF2" s="241"/>
      <c r="AG2" s="241"/>
      <c r="AH2" s="241"/>
      <c r="AI2" s="241"/>
      <c r="AJ2" s="241"/>
      <c r="AK2" s="241"/>
      <c r="AL2" s="241"/>
      <c r="AM2" s="241"/>
      <c r="AN2" s="241"/>
      <c r="AO2" s="241"/>
      <c r="AP2" s="241"/>
      <c r="AQ2" s="241"/>
      <c r="AR2" s="241"/>
      <c r="AS2" s="241"/>
      <c r="AT2" s="241"/>
      <c r="AU2" s="241"/>
      <c r="AV2" s="241"/>
      <c r="AW2" s="241"/>
      <c r="AX2" s="42"/>
    </row>
    <row r="3" spans="1:51" ht="9.75" customHeight="1" x14ac:dyDescent="0.15">
      <c r="A3" s="32"/>
      <c r="B3" s="31"/>
      <c r="C3" s="31"/>
      <c r="D3" s="31"/>
      <c r="E3" s="31"/>
      <c r="F3" s="31"/>
      <c r="G3" s="31"/>
      <c r="H3" s="31"/>
      <c r="I3" s="31"/>
      <c r="J3" s="31"/>
      <c r="K3" s="31"/>
      <c r="L3" s="31"/>
      <c r="M3" s="31"/>
      <c r="N3" s="31"/>
      <c r="O3" s="31"/>
      <c r="P3" s="31"/>
      <c r="Q3" s="31"/>
      <c r="R3" s="31"/>
      <c r="S3" s="31"/>
      <c r="T3" s="31"/>
      <c r="U3" s="31"/>
      <c r="V3" s="31"/>
      <c r="W3" s="31"/>
      <c r="X3" s="31"/>
      <c r="Y3" s="31"/>
      <c r="Z3" s="31" t="s">
        <v>294</v>
      </c>
      <c r="AA3" s="31"/>
      <c r="AB3" s="31"/>
      <c r="AC3" s="31"/>
      <c r="AD3" s="31"/>
      <c r="AE3" s="31"/>
      <c r="AF3" s="31"/>
      <c r="AG3" s="31"/>
      <c r="AH3" s="31"/>
      <c r="AI3" s="31"/>
      <c r="AJ3" s="31"/>
      <c r="AK3" s="31"/>
      <c r="AL3" s="31"/>
      <c r="AM3" s="31"/>
      <c r="AN3" s="31"/>
      <c r="AO3" s="31"/>
      <c r="AP3" s="31"/>
      <c r="AQ3" s="31"/>
      <c r="AR3" s="31"/>
      <c r="AS3" s="31"/>
      <c r="AT3" s="31"/>
      <c r="AU3" s="31"/>
      <c r="AV3" s="31"/>
    </row>
    <row r="4" spans="1:51" s="2" customFormat="1" ht="9.75" customHeight="1" x14ac:dyDescent="0.25">
      <c r="A4" s="3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1"/>
      <c r="AX4" s="241"/>
      <c r="AY4" s="241"/>
    </row>
    <row r="5" spans="1:51" s="2" customFormat="1" ht="18.75" customHeight="1" x14ac:dyDescent="0.25">
      <c r="A5" s="33"/>
      <c r="B5" s="24"/>
      <c r="C5" s="24"/>
      <c r="D5" s="24"/>
      <c r="E5" s="24"/>
      <c r="F5" s="24"/>
      <c r="G5" s="24"/>
      <c r="H5" s="24"/>
      <c r="I5" s="24"/>
      <c r="J5" s="24"/>
      <c r="K5" s="24"/>
      <c r="L5" s="24"/>
      <c r="M5" s="24"/>
      <c r="N5" s="24"/>
      <c r="O5" s="24"/>
      <c r="P5" s="24"/>
      <c r="Q5" s="24"/>
      <c r="R5" s="24"/>
      <c r="S5" s="24"/>
      <c r="T5" s="24"/>
      <c r="U5" s="24"/>
      <c r="V5" s="24"/>
      <c r="W5" s="24"/>
      <c r="X5" s="24"/>
      <c r="Y5" s="24"/>
      <c r="Z5" s="30"/>
      <c r="AA5" s="30"/>
      <c r="AB5" s="30"/>
      <c r="AC5" s="30"/>
      <c r="AD5" s="30"/>
      <c r="AE5" s="30"/>
      <c r="AF5" s="30"/>
      <c r="AG5" s="30"/>
      <c r="AH5" s="30"/>
      <c r="AI5" s="30"/>
      <c r="AJ5" s="30"/>
      <c r="AK5" s="30"/>
      <c r="AL5" s="30"/>
      <c r="AM5" s="30"/>
      <c r="AN5" s="30"/>
      <c r="AO5" s="30"/>
      <c r="AP5" s="30"/>
      <c r="AQ5" s="30"/>
      <c r="AR5" s="30"/>
      <c r="AS5" s="30"/>
      <c r="AT5" s="30"/>
      <c r="AU5" s="30"/>
      <c r="AV5" s="30"/>
      <c r="AW5" s="241"/>
      <c r="AX5" s="241"/>
      <c r="AY5" s="241"/>
    </row>
    <row r="6" spans="1:51" s="187" customFormat="1" ht="20.25" customHeight="1" x14ac:dyDescent="0.25">
      <c r="A6" s="184"/>
      <c r="B6" s="184" t="s">
        <v>152</v>
      </c>
      <c r="C6" s="184"/>
      <c r="D6" s="184"/>
      <c r="E6" s="184"/>
      <c r="F6" s="184"/>
      <c r="G6" s="184"/>
      <c r="H6" s="184"/>
      <c r="I6" s="184"/>
      <c r="J6" s="184"/>
      <c r="K6" s="184"/>
      <c r="L6" s="184"/>
      <c r="M6" s="184"/>
      <c r="N6" s="184"/>
      <c r="O6" s="184"/>
      <c r="P6" s="184"/>
      <c r="Q6" s="184"/>
      <c r="R6" s="184"/>
      <c r="S6" s="184"/>
      <c r="T6" s="184"/>
      <c r="U6" s="184"/>
      <c r="V6" s="184"/>
      <c r="W6" s="184"/>
      <c r="X6" s="184"/>
      <c r="Y6" s="184"/>
      <c r="Z6" s="184"/>
      <c r="AA6" s="184"/>
      <c r="AB6" s="184"/>
      <c r="AC6" s="184"/>
      <c r="AD6" s="184"/>
      <c r="AE6" s="184"/>
      <c r="AF6" s="184"/>
      <c r="AG6" s="184"/>
      <c r="AH6" s="184"/>
      <c r="AI6" s="184"/>
      <c r="AJ6" s="184"/>
      <c r="AK6" s="184"/>
      <c r="AL6" s="184"/>
      <c r="AM6" s="184"/>
      <c r="AN6" s="184"/>
      <c r="AO6" s="184"/>
      <c r="AP6" s="184"/>
      <c r="AQ6" s="184"/>
      <c r="AR6" s="184"/>
      <c r="AS6" s="184"/>
      <c r="AT6" s="184"/>
      <c r="AU6" s="184"/>
      <c r="AV6" s="184"/>
      <c r="AW6" s="241"/>
      <c r="AX6" s="241"/>
      <c r="AY6" s="241"/>
    </row>
    <row r="7" spans="1:51" ht="10.35" customHeight="1" x14ac:dyDescent="0.15">
      <c r="AW7" s="241"/>
      <c r="AX7" s="241"/>
      <c r="AY7" s="241"/>
    </row>
    <row r="8" spans="1:51" ht="5.0999999999999996" customHeight="1" x14ac:dyDescent="0.15">
      <c r="AW8" s="241"/>
      <c r="AX8" s="241"/>
      <c r="AY8" s="241"/>
    </row>
    <row r="9" spans="1:51" s="155" customFormat="1" ht="11.25" x14ac:dyDescent="0.2">
      <c r="A9" s="153"/>
      <c r="B9" s="199"/>
      <c r="C9" s="196" t="s">
        <v>214</v>
      </c>
      <c r="D9" s="196"/>
      <c r="E9" s="196"/>
      <c r="F9" s="196"/>
      <c r="G9" s="196"/>
      <c r="H9" s="196"/>
      <c r="I9" s="196"/>
      <c r="J9" s="196"/>
      <c r="K9" s="197"/>
      <c r="L9" s="197"/>
      <c r="M9" s="197"/>
      <c r="N9" s="197"/>
      <c r="O9" s="197"/>
      <c r="P9" s="197"/>
      <c r="Q9" s="197"/>
      <c r="R9" s="197"/>
      <c r="S9" s="197"/>
      <c r="T9" s="197"/>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197"/>
      <c r="AW9" s="197"/>
      <c r="AX9" s="198"/>
      <c r="AY9" s="152"/>
    </row>
    <row r="10" spans="1:51" s="2" customFormat="1" ht="9" x14ac:dyDescent="0.25">
      <c r="AY10" s="37"/>
    </row>
    <row r="11" spans="1:51" s="2" customFormat="1" ht="9" x14ac:dyDescent="0.25">
      <c r="B11" s="3"/>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50"/>
      <c r="AY11" s="17"/>
    </row>
    <row r="12" spans="1:51" s="2" customFormat="1" ht="9" x14ac:dyDescent="0.15">
      <c r="A12" s="8"/>
      <c r="B12" s="6"/>
      <c r="C12" s="9" t="s">
        <v>226</v>
      </c>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21"/>
      <c r="AY12" s="17"/>
    </row>
    <row r="13" spans="1:51" s="2" customFormat="1" ht="9" x14ac:dyDescent="0.15">
      <c r="A13" s="8"/>
      <c r="B13" s="13"/>
      <c r="C13" s="14"/>
      <c r="D13" s="14"/>
      <c r="E13" s="14"/>
      <c r="F13" s="14"/>
      <c r="G13" s="14"/>
      <c r="H13" s="14"/>
      <c r="I13" s="14"/>
      <c r="J13" s="14"/>
      <c r="K13" s="14"/>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c r="AV13" s="14"/>
      <c r="AW13" s="14"/>
      <c r="AX13" s="48"/>
      <c r="AY13" s="36"/>
    </row>
    <row r="14" spans="1:51" ht="9" x14ac:dyDescent="0.15">
      <c r="AY14" s="7"/>
    </row>
    <row r="15" spans="1:51" s="152" customFormat="1" ht="11.25" x14ac:dyDescent="0.2">
      <c r="A15" s="153"/>
      <c r="B15" s="199"/>
      <c r="C15" s="196" t="s">
        <v>215</v>
      </c>
      <c r="D15" s="196"/>
      <c r="E15" s="196"/>
      <c r="F15" s="196"/>
      <c r="G15" s="197"/>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198"/>
    </row>
    <row r="16" spans="1:51" s="7" customFormat="1" ht="9" x14ac:dyDescent="0.15">
      <c r="A16" s="2"/>
      <c r="B16" s="2"/>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row>
    <row r="17" spans="1:51" s="7" customFormat="1" ht="9" x14ac:dyDescent="0.15">
      <c r="A17" s="2"/>
      <c r="B17" s="3"/>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50"/>
    </row>
    <row r="18" spans="1:51" ht="9" x14ac:dyDescent="0.15">
      <c r="A18" s="2"/>
      <c r="B18" s="5"/>
      <c r="C18" s="188" t="s">
        <v>216</v>
      </c>
      <c r="D18" s="188"/>
      <c r="E18" s="188"/>
      <c r="F18" s="188"/>
      <c r="G18" s="188"/>
      <c r="H18" s="188"/>
      <c r="I18" s="188"/>
      <c r="J18" s="188"/>
      <c r="K18" s="188"/>
      <c r="L18" s="188"/>
      <c r="M18" s="188"/>
      <c r="N18" s="188"/>
      <c r="O18" s="188"/>
      <c r="P18" s="188" t="s">
        <v>215</v>
      </c>
      <c r="Q18" s="188"/>
      <c r="R18" s="188"/>
      <c r="S18" s="188"/>
      <c r="T18" s="188"/>
      <c r="U18" s="188"/>
      <c r="V18" s="188"/>
      <c r="W18" s="188"/>
      <c r="X18" s="188"/>
      <c r="Y18" s="188"/>
      <c r="Z18" s="188"/>
      <c r="AA18" s="188"/>
      <c r="AB18" s="188"/>
      <c r="AC18" s="188"/>
      <c r="AD18" s="188"/>
      <c r="AE18" s="188"/>
      <c r="AF18" s="188"/>
      <c r="AG18" s="188"/>
      <c r="AH18" s="188"/>
      <c r="AI18" s="188"/>
      <c r="AJ18" s="188"/>
      <c r="AK18" s="188"/>
      <c r="AL18" s="188"/>
      <c r="AM18" s="188"/>
      <c r="AN18" s="188"/>
      <c r="AO18" s="188"/>
      <c r="AP18" s="188"/>
      <c r="AQ18" s="188"/>
      <c r="AR18" s="188"/>
      <c r="AS18" s="188"/>
      <c r="AT18" s="188"/>
      <c r="AU18" s="188"/>
      <c r="AV18" s="188"/>
      <c r="AW18" s="188"/>
      <c r="AX18" s="49"/>
      <c r="AY18" s="7"/>
    </row>
    <row r="19" spans="1:51" ht="9" x14ac:dyDescent="0.15">
      <c r="B19" s="6"/>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21"/>
      <c r="AY19" s="7"/>
    </row>
    <row r="20" spans="1:51" ht="9" x14ac:dyDescent="0.15">
      <c r="A20" s="7"/>
      <c r="B20" s="6"/>
      <c r="C20" s="332" t="s">
        <v>131</v>
      </c>
      <c r="D20" s="332"/>
      <c r="E20" s="332"/>
      <c r="F20" s="332"/>
      <c r="G20" s="332"/>
      <c r="H20" s="332"/>
      <c r="I20" s="332"/>
      <c r="J20" s="332"/>
      <c r="K20" s="332"/>
      <c r="L20" s="332"/>
      <c r="M20" s="7"/>
      <c r="N20" s="15"/>
      <c r="O20" s="15"/>
      <c r="P20" s="15" t="s">
        <v>412</v>
      </c>
      <c r="Q20" s="15"/>
      <c r="R20" s="15"/>
      <c r="S20" s="15"/>
      <c r="T20" s="15"/>
      <c r="U20" s="15"/>
      <c r="V20" s="15"/>
      <c r="W20" s="15"/>
      <c r="X20" s="15"/>
      <c r="Y20" s="15"/>
      <c r="Z20" s="15"/>
      <c r="AA20" s="16"/>
      <c r="AB20" s="16"/>
      <c r="AC20" s="16"/>
      <c r="AD20" s="16"/>
      <c r="AE20" s="16"/>
      <c r="AF20" s="16"/>
      <c r="AG20" s="16"/>
      <c r="AH20" s="16"/>
      <c r="AI20" s="16"/>
      <c r="AJ20" s="16"/>
      <c r="AK20" s="7"/>
      <c r="AL20" s="15"/>
      <c r="AM20" s="15"/>
      <c r="AN20" s="15"/>
      <c r="AO20" s="15"/>
      <c r="AP20" s="15"/>
      <c r="AQ20" s="15"/>
      <c r="AR20" s="15"/>
      <c r="AS20" s="15"/>
      <c r="AT20" s="15"/>
      <c r="AU20" s="15"/>
      <c r="AV20" s="15"/>
      <c r="AW20" s="15"/>
      <c r="AX20" s="47"/>
      <c r="AY20" s="7"/>
    </row>
    <row r="21" spans="1:51" ht="9" x14ac:dyDescent="0.15">
      <c r="A21" s="7"/>
      <c r="B21" s="6"/>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21"/>
      <c r="AY21" s="7"/>
    </row>
    <row r="22" spans="1:51" ht="9" x14ac:dyDescent="0.15">
      <c r="A22" s="7"/>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21"/>
      <c r="AY22" s="7"/>
    </row>
    <row r="23" spans="1:51" ht="9" x14ac:dyDescent="0.15">
      <c r="B23" s="6"/>
      <c r="C23" s="7" t="s">
        <v>132</v>
      </c>
      <c r="D23" s="7"/>
      <c r="E23" s="7"/>
      <c r="F23" s="7"/>
      <c r="G23" s="7"/>
      <c r="H23" s="7"/>
      <c r="I23" s="7"/>
      <c r="J23" s="7"/>
      <c r="K23" s="7"/>
      <c r="L23" s="7"/>
      <c r="M23" s="7"/>
      <c r="N23" s="7"/>
      <c r="O23" s="7"/>
      <c r="P23" s="7" t="s">
        <v>413</v>
      </c>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21"/>
      <c r="AY23" s="7"/>
    </row>
    <row r="24" spans="1:51" ht="9" x14ac:dyDescent="0.15">
      <c r="B24" s="6"/>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21"/>
      <c r="AY24" s="7"/>
    </row>
    <row r="25" spans="1:51" ht="9" x14ac:dyDescent="0.15">
      <c r="B25" s="6"/>
      <c r="C25" s="9"/>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21"/>
      <c r="AY25" s="7"/>
    </row>
    <row r="26" spans="1:51" ht="9" x14ac:dyDescent="0.15">
      <c r="B26" s="6"/>
      <c r="C26" s="7" t="s">
        <v>138</v>
      </c>
      <c r="D26" s="7"/>
      <c r="E26" s="7"/>
      <c r="F26" s="7"/>
      <c r="G26" s="7"/>
      <c r="H26" s="7"/>
      <c r="I26" s="7"/>
      <c r="J26" s="7"/>
      <c r="K26" s="7"/>
      <c r="L26" s="7"/>
      <c r="M26" s="7"/>
      <c r="N26" s="7"/>
      <c r="O26" s="7"/>
      <c r="P26" s="7" t="s">
        <v>413</v>
      </c>
      <c r="Q26" s="7"/>
      <c r="R26" s="7"/>
      <c r="S26" s="7"/>
      <c r="T26" s="7"/>
      <c r="U26" s="7"/>
      <c r="V26" s="7"/>
      <c r="W26" s="7"/>
      <c r="X26" s="7"/>
      <c r="Y26" s="7"/>
      <c r="Z26" s="7"/>
      <c r="AA26" s="7"/>
      <c r="AB26" s="7"/>
      <c r="AX26" s="21"/>
      <c r="AY26" s="7"/>
    </row>
    <row r="27" spans="1:51" ht="9" x14ac:dyDescent="0.15">
      <c r="B27" s="6"/>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1"/>
      <c r="AY27" s="7"/>
    </row>
    <row r="28" spans="1:51" ht="9" x14ac:dyDescent="0.15">
      <c r="B28" s="6"/>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21"/>
      <c r="AY28" s="7"/>
    </row>
    <row r="29" spans="1:51" ht="9" x14ac:dyDescent="0.15">
      <c r="B29" s="6"/>
      <c r="C29" s="7" t="s">
        <v>219</v>
      </c>
      <c r="D29" s="7"/>
      <c r="E29" s="7"/>
      <c r="F29" s="7"/>
      <c r="G29" s="7"/>
      <c r="H29" s="7"/>
      <c r="I29" s="7"/>
      <c r="J29" s="7"/>
      <c r="K29" s="7"/>
      <c r="L29" s="7"/>
      <c r="M29" s="7"/>
      <c r="N29" s="7"/>
      <c r="O29" s="7"/>
      <c r="P29" s="7" t="s">
        <v>414</v>
      </c>
      <c r="Q29" s="7"/>
      <c r="R29" s="7"/>
      <c r="S29" s="7"/>
      <c r="T29" s="7"/>
      <c r="U29" s="7"/>
      <c r="V29" s="7"/>
      <c r="W29" s="7"/>
      <c r="X29" s="7"/>
      <c r="Y29" s="7"/>
      <c r="Z29" s="7"/>
      <c r="AA29" s="7"/>
      <c r="AB29" s="7"/>
      <c r="AC29" s="7"/>
      <c r="AD29" s="7"/>
      <c r="AE29" s="7"/>
      <c r="AJ29" s="7"/>
      <c r="AK29" s="7"/>
      <c r="AL29" s="7"/>
      <c r="AM29" s="7"/>
      <c r="AN29" s="7"/>
      <c r="AO29" s="7"/>
      <c r="AP29" s="7"/>
      <c r="AQ29" s="7"/>
      <c r="AR29" s="7"/>
      <c r="AS29" s="7"/>
      <c r="AT29" s="7"/>
      <c r="AU29" s="7"/>
      <c r="AV29" s="7"/>
      <c r="AW29" s="7"/>
      <c r="AX29" s="21"/>
      <c r="AY29" s="7"/>
    </row>
    <row r="30" spans="1:51" ht="9" x14ac:dyDescent="0.15">
      <c r="B30" s="6"/>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21"/>
      <c r="AY30" s="7"/>
    </row>
    <row r="31" spans="1:51" ht="9" x14ac:dyDescent="0.15">
      <c r="B31" s="6"/>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21"/>
      <c r="AY31" s="7"/>
    </row>
    <row r="32" spans="1:51" ht="9" x14ac:dyDescent="0.15">
      <c r="B32" s="6"/>
      <c r="C32" s="9" t="s">
        <v>133</v>
      </c>
      <c r="D32" s="7"/>
      <c r="E32" s="7"/>
      <c r="F32" s="7"/>
      <c r="G32" s="7"/>
      <c r="H32" s="7"/>
      <c r="I32" s="7"/>
      <c r="J32" s="7"/>
      <c r="K32" s="7"/>
      <c r="L32" s="7"/>
      <c r="M32" s="7"/>
      <c r="N32" s="7"/>
      <c r="O32" s="7"/>
      <c r="P32" s="7" t="s">
        <v>415</v>
      </c>
      <c r="Q32" s="7"/>
      <c r="R32" s="7"/>
      <c r="S32" s="7"/>
      <c r="T32" s="7"/>
      <c r="U32" s="7"/>
      <c r="V32" s="7"/>
      <c r="W32" s="7"/>
      <c r="X32" s="7"/>
      <c r="Y32" s="7"/>
      <c r="Z32" s="7"/>
      <c r="AA32" s="7"/>
      <c r="AB32" s="7"/>
      <c r="AG32" s="7"/>
      <c r="AH32" s="7"/>
      <c r="AI32" s="7"/>
      <c r="AJ32" s="7"/>
      <c r="AK32" s="7"/>
      <c r="AL32" s="7"/>
      <c r="AM32" s="7"/>
      <c r="AN32" s="7"/>
      <c r="AO32" s="7"/>
      <c r="AP32" s="7"/>
      <c r="AQ32" s="7"/>
      <c r="AR32" s="7"/>
      <c r="AS32" s="7"/>
      <c r="AT32" s="7"/>
      <c r="AU32" s="7"/>
      <c r="AV32" s="7"/>
      <c r="AW32" s="7"/>
      <c r="AX32" s="21"/>
      <c r="AY32" s="7"/>
    </row>
    <row r="33" spans="2:51" ht="9" x14ac:dyDescent="0.15">
      <c r="B33" s="6"/>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21"/>
      <c r="AY33" s="7"/>
    </row>
    <row r="34" spans="2:51" ht="9" x14ac:dyDescent="0.15">
      <c r="B34" s="6"/>
      <c r="C34" s="9"/>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c r="AL34" s="7"/>
      <c r="AM34" s="7"/>
      <c r="AN34" s="7"/>
      <c r="AO34" s="7"/>
      <c r="AP34" s="7"/>
      <c r="AQ34" s="7"/>
      <c r="AR34" s="7"/>
      <c r="AS34" s="7"/>
      <c r="AT34" s="7"/>
      <c r="AU34" s="7"/>
      <c r="AV34" s="7"/>
      <c r="AW34" s="7"/>
      <c r="AX34" s="21"/>
      <c r="AY34" s="7"/>
    </row>
    <row r="35" spans="2:51" ht="9" x14ac:dyDescent="0.15">
      <c r="B35" s="6"/>
      <c r="C35" s="7" t="s">
        <v>404</v>
      </c>
      <c r="D35" s="7"/>
      <c r="E35" s="7"/>
      <c r="F35" s="7"/>
      <c r="G35" s="7"/>
      <c r="H35" s="7"/>
      <c r="I35" s="7"/>
      <c r="J35" s="7"/>
      <c r="K35" s="7"/>
      <c r="L35" s="7"/>
      <c r="M35" s="7"/>
      <c r="N35" s="7"/>
      <c r="O35" s="7"/>
      <c r="P35" s="7" t="s">
        <v>416</v>
      </c>
      <c r="Q35" s="7"/>
      <c r="R35" s="7"/>
      <c r="S35" s="7"/>
      <c r="T35" s="7"/>
      <c r="U35" s="7"/>
      <c r="V35" s="7"/>
      <c r="W35" s="7"/>
      <c r="X35" s="7"/>
      <c r="Y35" s="7"/>
      <c r="Z35" s="7"/>
      <c r="AA35" s="7"/>
      <c r="AB35" s="7"/>
      <c r="AC35" s="7"/>
      <c r="AD35" s="7"/>
      <c r="AM35" s="7"/>
      <c r="AN35" s="7"/>
      <c r="AO35" s="7"/>
      <c r="AP35" s="7"/>
      <c r="AQ35" s="7"/>
      <c r="AR35" s="7"/>
      <c r="AS35" s="7"/>
      <c r="AT35" s="7"/>
      <c r="AU35" s="7"/>
      <c r="AV35" s="7"/>
      <c r="AW35" s="7"/>
      <c r="AX35" s="21"/>
      <c r="AY35" s="7"/>
    </row>
    <row r="36" spans="2:51" ht="9" x14ac:dyDescent="0.15">
      <c r="B36" s="6"/>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21"/>
      <c r="AY36" s="7"/>
    </row>
    <row r="37" spans="2:51" ht="9" x14ac:dyDescent="0.15">
      <c r="B37" s="6"/>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c r="AF37" s="7"/>
      <c r="AG37" s="7"/>
      <c r="AH37" s="7"/>
      <c r="AI37" s="7"/>
      <c r="AJ37" s="7"/>
      <c r="AK37" s="7"/>
      <c r="AL37" s="7"/>
      <c r="AM37" s="7"/>
      <c r="AN37" s="7"/>
      <c r="AO37" s="7"/>
      <c r="AP37" s="7"/>
      <c r="AQ37" s="7"/>
      <c r="AR37" s="7"/>
      <c r="AS37" s="7"/>
      <c r="AT37" s="7"/>
      <c r="AU37" s="7"/>
      <c r="AV37" s="7"/>
      <c r="AW37" s="7"/>
      <c r="AX37" s="21"/>
      <c r="AY37" s="7"/>
    </row>
    <row r="38" spans="2:51" ht="9" x14ac:dyDescent="0.15">
      <c r="B38" s="6"/>
      <c r="C38" s="7" t="s">
        <v>136</v>
      </c>
      <c r="D38" s="7"/>
      <c r="E38" s="7"/>
      <c r="F38" s="7"/>
      <c r="G38" s="7"/>
      <c r="H38" s="7"/>
      <c r="I38" s="7"/>
      <c r="J38" s="7"/>
      <c r="K38" s="7"/>
      <c r="L38" s="7"/>
      <c r="M38" s="7"/>
      <c r="N38" s="7"/>
      <c r="O38" s="7"/>
      <c r="P38" s="7" t="s">
        <v>305</v>
      </c>
      <c r="Q38" s="7"/>
      <c r="R38" s="7"/>
      <c r="S38" s="7"/>
      <c r="T38" s="7"/>
      <c r="U38" s="7"/>
      <c r="V38" s="7"/>
      <c r="W38" s="7"/>
      <c r="X38" s="7"/>
      <c r="Y38" s="7"/>
      <c r="Z38" s="7"/>
      <c r="AA38" s="7"/>
      <c r="AB38" s="7"/>
      <c r="AC38" s="7"/>
      <c r="AD38" s="7"/>
      <c r="AE38" s="7"/>
      <c r="AF38" s="7"/>
      <c r="AG38" s="7"/>
      <c r="AH38" s="7"/>
      <c r="AI38" s="7"/>
      <c r="AJ38" s="7"/>
      <c r="AK38" s="7"/>
      <c r="AL38" s="7"/>
      <c r="AM38" s="7"/>
      <c r="AN38" s="7"/>
      <c r="AO38" s="7"/>
      <c r="AP38" s="7"/>
      <c r="AQ38" s="7"/>
      <c r="AR38" s="7"/>
      <c r="AS38" s="7"/>
      <c r="AT38" s="7"/>
      <c r="AU38" s="7"/>
      <c r="AV38" s="7"/>
      <c r="AW38" s="7"/>
      <c r="AX38" s="21"/>
      <c r="AY38" s="7"/>
    </row>
    <row r="39" spans="2:51" ht="9" x14ac:dyDescent="0.15">
      <c r="B39" s="6"/>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21"/>
      <c r="AY39" s="7"/>
    </row>
    <row r="40" spans="2:51" ht="9" x14ac:dyDescent="0.15">
      <c r="B40" s="6"/>
      <c r="C40" s="9"/>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c r="AL40" s="7"/>
      <c r="AM40" s="7"/>
      <c r="AN40" s="7"/>
      <c r="AO40" s="7"/>
      <c r="AP40" s="7"/>
      <c r="AQ40" s="7"/>
      <c r="AR40" s="7"/>
      <c r="AS40" s="7"/>
      <c r="AT40" s="7"/>
      <c r="AU40" s="7"/>
      <c r="AV40" s="7"/>
      <c r="AW40" s="7"/>
      <c r="AX40" s="21"/>
      <c r="AY40" s="7"/>
    </row>
    <row r="41" spans="2:51" ht="9" x14ac:dyDescent="0.15">
      <c r="B41" s="6"/>
      <c r="C41" s="7" t="s">
        <v>135</v>
      </c>
      <c r="D41" s="7"/>
      <c r="E41" s="7"/>
      <c r="F41" s="7"/>
      <c r="G41" s="7"/>
      <c r="H41" s="7"/>
      <c r="I41" s="7"/>
      <c r="J41" s="7"/>
      <c r="K41" s="7"/>
      <c r="L41" s="7"/>
      <c r="M41" s="7"/>
      <c r="N41" s="7"/>
      <c r="O41" s="7"/>
      <c r="P41" s="7" t="s">
        <v>417</v>
      </c>
      <c r="Q41" s="7"/>
      <c r="R41" s="7"/>
      <c r="S41" s="7"/>
      <c r="T41" s="7"/>
      <c r="U41" s="7"/>
      <c r="V41" s="7"/>
      <c r="W41" s="7"/>
      <c r="X41" s="7"/>
      <c r="Y41" s="7"/>
      <c r="Z41" s="7"/>
      <c r="AA41" s="7"/>
      <c r="AB41" s="7"/>
      <c r="AC41" s="7"/>
      <c r="AD41" s="7"/>
      <c r="AE41" s="7"/>
      <c r="AF41" s="7"/>
      <c r="AK41" s="7"/>
      <c r="AL41" s="7"/>
      <c r="AM41" s="7"/>
      <c r="AN41" s="7"/>
      <c r="AO41" s="7"/>
      <c r="AP41" s="7"/>
      <c r="AQ41" s="7"/>
      <c r="AR41" s="7"/>
      <c r="AS41" s="7"/>
      <c r="AT41" s="7"/>
      <c r="AU41" s="7"/>
      <c r="AV41" s="7"/>
      <c r="AW41" s="7"/>
      <c r="AX41" s="21"/>
      <c r="AY41" s="7"/>
    </row>
    <row r="42" spans="2:51" ht="9" x14ac:dyDescent="0.15">
      <c r="B42" s="6"/>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10"/>
      <c r="AT42" s="10"/>
      <c r="AU42" s="10"/>
      <c r="AV42" s="10"/>
      <c r="AW42" s="10"/>
      <c r="AX42" s="21"/>
      <c r="AY42" s="7"/>
    </row>
    <row r="43" spans="2:51" ht="9" x14ac:dyDescent="0.15">
      <c r="B43" s="6"/>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c r="AF43" s="7"/>
      <c r="AG43" s="7"/>
      <c r="AH43" s="7"/>
      <c r="AI43" s="7"/>
      <c r="AJ43" s="7"/>
      <c r="AK43" s="7"/>
      <c r="AL43" s="7"/>
      <c r="AM43" s="7"/>
      <c r="AN43" s="7"/>
      <c r="AO43" s="7"/>
      <c r="AP43" s="7"/>
      <c r="AQ43" s="7"/>
      <c r="AR43" s="7"/>
      <c r="AS43" s="7"/>
      <c r="AT43" s="7"/>
      <c r="AU43" s="7"/>
      <c r="AV43" s="7"/>
      <c r="AW43" s="7"/>
      <c r="AX43" s="21"/>
      <c r="AY43" s="7"/>
    </row>
    <row r="44" spans="2:51" ht="9" x14ac:dyDescent="0.15">
      <c r="B44" s="6"/>
      <c r="C44" s="7" t="s">
        <v>439</v>
      </c>
      <c r="D44" s="7"/>
      <c r="E44" s="7"/>
      <c r="F44" s="7"/>
      <c r="G44" s="7"/>
      <c r="H44" s="7"/>
      <c r="I44" s="7"/>
      <c r="J44" s="7"/>
      <c r="K44" s="7"/>
      <c r="L44" s="7"/>
      <c r="M44" s="7"/>
      <c r="N44" s="7"/>
      <c r="O44" s="7"/>
      <c r="P44" s="7" t="s">
        <v>418</v>
      </c>
      <c r="Q44" s="7"/>
      <c r="R44" s="7"/>
      <c r="S44" s="7"/>
      <c r="T44" s="7"/>
      <c r="U44" s="7"/>
      <c r="V44" s="7"/>
      <c r="W44" s="7"/>
      <c r="X44" s="7"/>
      <c r="Y44" s="7"/>
      <c r="Z44" s="7"/>
      <c r="AA44" s="7"/>
      <c r="AB44" s="7"/>
      <c r="AM44" s="7"/>
      <c r="AN44" s="7"/>
      <c r="AO44" s="7"/>
      <c r="AP44" s="7"/>
      <c r="AQ44" s="7"/>
      <c r="AR44" s="7"/>
      <c r="AS44" s="7"/>
      <c r="AT44" s="7"/>
      <c r="AU44" s="7"/>
      <c r="AV44" s="7"/>
      <c r="AW44" s="7"/>
      <c r="AX44" s="21"/>
      <c r="AY44" s="7"/>
    </row>
    <row r="45" spans="2:51" ht="9" x14ac:dyDescent="0.15">
      <c r="B45" s="6"/>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21"/>
      <c r="AY45" s="7"/>
    </row>
    <row r="46" spans="2:51" ht="9" x14ac:dyDescent="0.15">
      <c r="B46" s="6"/>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c r="AF46" s="7"/>
      <c r="AG46" s="7"/>
      <c r="AH46" s="7"/>
      <c r="AI46" s="7"/>
      <c r="AJ46" s="7"/>
      <c r="AK46" s="7"/>
      <c r="AL46" s="7"/>
      <c r="AM46" s="7"/>
      <c r="AN46" s="7"/>
      <c r="AO46" s="7"/>
      <c r="AP46" s="7"/>
      <c r="AQ46" s="7"/>
      <c r="AR46" s="7"/>
      <c r="AS46" s="7"/>
      <c r="AT46" s="7"/>
      <c r="AU46" s="7"/>
      <c r="AV46" s="7"/>
      <c r="AW46" s="7"/>
      <c r="AX46" s="21"/>
      <c r="AY46" s="7"/>
    </row>
    <row r="47" spans="2:51" ht="9" x14ac:dyDescent="0.15">
      <c r="B47" s="6"/>
      <c r="C47" s="7" t="s">
        <v>141</v>
      </c>
      <c r="D47" s="7"/>
      <c r="E47" s="7"/>
      <c r="F47" s="7"/>
      <c r="G47" s="7"/>
      <c r="H47" s="7"/>
      <c r="I47" s="7"/>
      <c r="J47" s="7"/>
      <c r="K47" s="7"/>
      <c r="L47" s="7"/>
      <c r="M47" s="7"/>
      <c r="N47" s="7"/>
      <c r="O47" s="7"/>
      <c r="P47" s="7" t="s">
        <v>418</v>
      </c>
      <c r="Q47" s="7"/>
      <c r="R47" s="7"/>
      <c r="S47" s="7"/>
      <c r="T47" s="7"/>
      <c r="U47" s="7"/>
      <c r="V47" s="7"/>
      <c r="W47" s="7"/>
      <c r="X47" s="7"/>
      <c r="Y47" s="7"/>
      <c r="Z47" s="7"/>
      <c r="AA47" s="7"/>
      <c r="AB47" s="7"/>
      <c r="AK47" s="7"/>
      <c r="AL47" s="7"/>
      <c r="AM47" s="7"/>
      <c r="AN47" s="7"/>
      <c r="AO47" s="7"/>
      <c r="AP47" s="7"/>
      <c r="AQ47" s="7"/>
      <c r="AR47" s="7"/>
      <c r="AS47" s="7"/>
      <c r="AT47" s="7"/>
      <c r="AU47" s="7"/>
      <c r="AV47" s="7"/>
      <c r="AW47" s="7"/>
      <c r="AX47" s="21"/>
      <c r="AY47" s="7"/>
    </row>
    <row r="48" spans="2:51" ht="9" x14ac:dyDescent="0.15">
      <c r="B48" s="6"/>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21"/>
      <c r="AY48" s="7"/>
    </row>
    <row r="49" spans="2:51" ht="9" x14ac:dyDescent="0.15">
      <c r="B49" s="6"/>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c r="AF49" s="7"/>
      <c r="AG49" s="7"/>
      <c r="AH49" s="7"/>
      <c r="AI49" s="7"/>
      <c r="AJ49" s="7"/>
      <c r="AK49" s="7"/>
      <c r="AL49" s="7"/>
      <c r="AM49" s="7"/>
      <c r="AN49" s="7"/>
      <c r="AO49" s="7"/>
      <c r="AP49" s="7"/>
      <c r="AQ49" s="7"/>
      <c r="AR49" s="7"/>
      <c r="AS49" s="7"/>
      <c r="AT49" s="7"/>
      <c r="AU49" s="7"/>
      <c r="AV49" s="7"/>
      <c r="AW49" s="7"/>
      <c r="AX49" s="21"/>
      <c r="AY49" s="7"/>
    </row>
    <row r="50" spans="2:51" ht="9" x14ac:dyDescent="0.15">
      <c r="B50" s="6"/>
      <c r="C50" s="7" t="s">
        <v>332</v>
      </c>
      <c r="D50" s="7"/>
      <c r="E50" s="7"/>
      <c r="F50" s="7"/>
      <c r="G50" s="7"/>
      <c r="H50" s="7"/>
      <c r="I50" s="7"/>
      <c r="J50" s="7"/>
      <c r="K50" s="7"/>
      <c r="L50" s="7"/>
      <c r="M50" s="7"/>
      <c r="N50" s="7"/>
      <c r="O50" s="7"/>
      <c r="P50" s="7" t="s">
        <v>419</v>
      </c>
      <c r="Q50" s="7"/>
      <c r="R50" s="7"/>
      <c r="S50" s="7"/>
      <c r="T50" s="7"/>
      <c r="U50" s="7"/>
      <c r="V50" s="7"/>
      <c r="W50" s="7"/>
      <c r="X50" s="7"/>
      <c r="Y50" s="7"/>
      <c r="Z50" s="7"/>
      <c r="AA50" s="7"/>
      <c r="AB50" s="7"/>
      <c r="AC50" s="7"/>
      <c r="AD50" s="7"/>
      <c r="AE50" s="7"/>
      <c r="AF50" s="7"/>
      <c r="AG50" s="7"/>
      <c r="AH50" s="7"/>
      <c r="AI50" s="7"/>
      <c r="AJ50" s="7"/>
      <c r="AK50" s="7"/>
      <c r="AL50" s="7"/>
      <c r="AM50" s="7"/>
      <c r="AN50" s="7"/>
      <c r="AO50" s="7"/>
      <c r="AP50" s="7"/>
      <c r="AQ50" s="7"/>
      <c r="AR50" s="7"/>
      <c r="AS50" s="7"/>
      <c r="AT50" s="7"/>
      <c r="AU50" s="7"/>
      <c r="AV50" s="7"/>
      <c r="AW50" s="7"/>
      <c r="AX50" s="21"/>
      <c r="AY50" s="7"/>
    </row>
    <row r="51" spans="2:51" ht="9" x14ac:dyDescent="0.15">
      <c r="B51" s="6"/>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c r="AF51" s="7"/>
      <c r="AG51" s="7"/>
      <c r="AH51" s="7"/>
      <c r="AI51" s="7"/>
      <c r="AJ51" s="7"/>
      <c r="AK51" s="7"/>
      <c r="AL51" s="7"/>
      <c r="AM51" s="7"/>
      <c r="AN51" s="7"/>
      <c r="AO51" s="7"/>
      <c r="AP51" s="7"/>
      <c r="AQ51" s="7"/>
      <c r="AR51" s="7"/>
      <c r="AS51" s="7"/>
      <c r="AT51" s="7"/>
      <c r="AU51" s="7"/>
      <c r="AV51" s="7"/>
      <c r="AW51" s="7"/>
      <c r="AX51" s="21"/>
      <c r="AY51" s="7"/>
    </row>
    <row r="52" spans="2:51" ht="9" x14ac:dyDescent="0.15">
      <c r="B52" s="6"/>
      <c r="C52" s="11"/>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21"/>
      <c r="AY52" s="7"/>
    </row>
    <row r="53" spans="2:51" ht="9" x14ac:dyDescent="0.15">
      <c r="B53" s="6"/>
      <c r="C53" s="7" t="s">
        <v>137</v>
      </c>
      <c r="D53" s="7"/>
      <c r="E53" s="7"/>
      <c r="F53" s="7"/>
      <c r="G53" s="7"/>
      <c r="H53" s="7"/>
      <c r="I53" s="7"/>
      <c r="J53" s="7"/>
      <c r="K53" s="7"/>
      <c r="L53" s="7"/>
      <c r="M53" s="7"/>
      <c r="N53" s="7"/>
      <c r="O53" s="7"/>
      <c r="P53" s="7" t="s">
        <v>420</v>
      </c>
      <c r="Q53" s="7"/>
      <c r="R53" s="7"/>
      <c r="S53" s="7"/>
      <c r="T53" s="7"/>
      <c r="U53" s="7"/>
      <c r="V53" s="7"/>
      <c r="W53" s="7"/>
      <c r="X53" s="7"/>
      <c r="Y53" s="7"/>
      <c r="Z53" s="7"/>
      <c r="AA53" s="7"/>
      <c r="AB53" s="7"/>
      <c r="AC53" s="7"/>
      <c r="AD53" s="7"/>
      <c r="AE53" s="7"/>
      <c r="AF53" s="7"/>
      <c r="AG53" s="7"/>
      <c r="AH53" s="7"/>
      <c r="AI53" s="7"/>
      <c r="AJ53" s="7"/>
      <c r="AK53" s="7"/>
      <c r="AL53" s="7"/>
      <c r="AM53" s="7"/>
      <c r="AN53" s="7"/>
      <c r="AO53" s="7"/>
      <c r="AP53" s="7"/>
      <c r="AQ53" s="7"/>
      <c r="AR53" s="7"/>
      <c r="AS53" s="7"/>
      <c r="AT53" s="7"/>
      <c r="AU53" s="7"/>
      <c r="AV53" s="7"/>
      <c r="AW53" s="7"/>
      <c r="AX53" s="21"/>
      <c r="AY53" s="7"/>
    </row>
    <row r="54" spans="2:51" ht="9" x14ac:dyDescent="0.15">
      <c r="B54" s="6"/>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21"/>
      <c r="AY54" s="7"/>
    </row>
    <row r="55" spans="2:51" ht="9" x14ac:dyDescent="0.15">
      <c r="B55" s="6"/>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c r="AF55" s="7"/>
      <c r="AG55" s="7"/>
      <c r="AH55" s="7"/>
      <c r="AI55" s="7"/>
      <c r="AJ55" s="7"/>
      <c r="AK55" s="7"/>
      <c r="AL55" s="7"/>
      <c r="AM55" s="7"/>
      <c r="AN55" s="7"/>
      <c r="AO55" s="7"/>
      <c r="AP55" s="7"/>
      <c r="AQ55" s="7"/>
      <c r="AR55" s="7"/>
      <c r="AS55" s="7"/>
      <c r="AT55" s="7"/>
      <c r="AU55" s="7"/>
      <c r="AV55" s="7"/>
      <c r="AW55" s="7"/>
      <c r="AX55" s="21"/>
      <c r="AY55" s="7"/>
    </row>
    <row r="56" spans="2:51" ht="9" x14ac:dyDescent="0.15">
      <c r="B56" s="6"/>
      <c r="C56" s="7" t="s">
        <v>134</v>
      </c>
      <c r="D56" s="7"/>
      <c r="E56" s="7"/>
      <c r="F56" s="7"/>
      <c r="G56" s="7"/>
      <c r="H56" s="7"/>
      <c r="I56" s="7"/>
      <c r="J56" s="7"/>
      <c r="K56" s="7"/>
      <c r="L56" s="7"/>
      <c r="M56" s="7"/>
      <c r="N56" s="7"/>
      <c r="O56" s="7"/>
      <c r="P56" s="7" t="s">
        <v>421</v>
      </c>
      <c r="Q56" s="7"/>
      <c r="R56" s="7"/>
      <c r="S56" s="7"/>
      <c r="T56" s="7"/>
      <c r="U56" s="7"/>
      <c r="V56" s="7"/>
      <c r="W56" s="7"/>
      <c r="X56" s="7"/>
      <c r="Y56" s="7"/>
      <c r="Z56" s="7"/>
      <c r="AA56" s="7"/>
      <c r="AB56" s="7"/>
      <c r="AC56" s="7"/>
      <c r="AD56" s="7"/>
      <c r="AE56" s="7"/>
      <c r="AF56" s="7"/>
      <c r="AG56" s="7"/>
      <c r="AH56" s="7"/>
      <c r="AI56" s="7"/>
      <c r="AJ56" s="7"/>
      <c r="AK56" s="7"/>
      <c r="AL56" s="7"/>
      <c r="AM56" s="7"/>
      <c r="AN56" s="7"/>
      <c r="AO56" s="7"/>
      <c r="AP56" s="7"/>
      <c r="AQ56" s="7"/>
      <c r="AR56" s="7"/>
      <c r="AS56" s="7"/>
      <c r="AT56" s="7"/>
      <c r="AU56" s="7"/>
      <c r="AV56" s="7"/>
      <c r="AW56" s="7"/>
      <c r="AX56" s="21"/>
      <c r="AY56" s="7"/>
    </row>
    <row r="57" spans="2:51" ht="9" x14ac:dyDescent="0.15">
      <c r="B57" s="6"/>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21"/>
      <c r="AY57" s="7"/>
    </row>
    <row r="58" spans="2:51" ht="9" x14ac:dyDescent="0.15">
      <c r="B58" s="6"/>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c r="AO58" s="7"/>
      <c r="AP58" s="7"/>
      <c r="AQ58" s="7"/>
      <c r="AR58" s="7"/>
      <c r="AS58" s="7"/>
      <c r="AT58" s="7"/>
      <c r="AU58" s="7"/>
      <c r="AV58" s="7"/>
      <c r="AW58" s="7"/>
      <c r="AX58" s="21"/>
      <c r="AY58" s="7"/>
    </row>
    <row r="59" spans="2:51" ht="9" x14ac:dyDescent="0.15">
      <c r="B59" s="6"/>
      <c r="C59" s="7" t="s">
        <v>145</v>
      </c>
      <c r="D59" s="7"/>
      <c r="E59" s="7"/>
      <c r="F59" s="7"/>
      <c r="G59" s="7"/>
      <c r="H59" s="7"/>
      <c r="I59" s="7"/>
      <c r="J59" s="7"/>
      <c r="K59" s="7"/>
      <c r="L59" s="7"/>
      <c r="M59" s="7"/>
      <c r="N59" s="7"/>
      <c r="O59" s="7"/>
      <c r="P59" s="7" t="s">
        <v>422</v>
      </c>
      <c r="Q59" s="7"/>
      <c r="R59" s="7"/>
      <c r="S59" s="7"/>
      <c r="T59" s="7"/>
      <c r="U59" s="7"/>
      <c r="V59" s="7"/>
      <c r="W59" s="7"/>
      <c r="X59" s="7"/>
      <c r="Y59" s="7"/>
      <c r="Z59" s="7"/>
      <c r="AA59" s="7"/>
      <c r="AB59" s="7"/>
      <c r="AC59" s="7"/>
      <c r="AD59" s="7"/>
      <c r="AE59" s="7"/>
      <c r="AF59" s="7"/>
      <c r="AG59" s="7"/>
      <c r="AH59" s="7"/>
      <c r="AI59" s="7"/>
      <c r="AJ59" s="7"/>
      <c r="AK59" s="7"/>
      <c r="AL59" s="7"/>
      <c r="AM59" s="7"/>
      <c r="AN59" s="7"/>
      <c r="AO59" s="7"/>
      <c r="AP59" s="7"/>
      <c r="AQ59" s="7"/>
      <c r="AR59" s="7"/>
      <c r="AS59" s="7"/>
      <c r="AT59" s="7"/>
      <c r="AU59" s="7"/>
      <c r="AV59" s="7"/>
      <c r="AW59" s="7"/>
      <c r="AX59" s="21"/>
      <c r="AY59" s="7"/>
    </row>
    <row r="60" spans="2:51" ht="9" x14ac:dyDescent="0.15">
      <c r="B60" s="6"/>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21"/>
      <c r="AY60" s="7"/>
    </row>
    <row r="61" spans="2:51" ht="9" x14ac:dyDescent="0.15">
      <c r="B61" s="6"/>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c r="AF61" s="7"/>
      <c r="AG61" s="7"/>
      <c r="AH61" s="7"/>
      <c r="AI61" s="7"/>
      <c r="AJ61" s="7"/>
      <c r="AK61" s="7"/>
      <c r="AL61" s="7"/>
      <c r="AM61" s="7"/>
      <c r="AN61" s="7"/>
      <c r="AO61" s="7"/>
      <c r="AP61" s="7"/>
      <c r="AQ61" s="7"/>
      <c r="AR61" s="7"/>
      <c r="AS61" s="7"/>
      <c r="AT61" s="7"/>
      <c r="AU61" s="7"/>
      <c r="AV61" s="7"/>
      <c r="AW61" s="7"/>
      <c r="AX61" s="21"/>
      <c r="AY61" s="7"/>
    </row>
    <row r="62" spans="2:51" ht="9" x14ac:dyDescent="0.15">
      <c r="B62" s="6"/>
      <c r="C62" s="7" t="s">
        <v>146</v>
      </c>
      <c r="D62" s="7"/>
      <c r="E62" s="7"/>
      <c r="F62" s="7"/>
      <c r="G62" s="7"/>
      <c r="H62" s="7"/>
      <c r="I62" s="7"/>
      <c r="J62" s="7"/>
      <c r="K62" s="7"/>
      <c r="L62" s="7"/>
      <c r="M62" s="7"/>
      <c r="N62" s="7"/>
      <c r="O62" s="7"/>
      <c r="P62" s="7" t="s">
        <v>430</v>
      </c>
      <c r="Q62" s="7"/>
      <c r="R62" s="7"/>
      <c r="S62" s="7"/>
      <c r="T62" s="7"/>
      <c r="U62" s="7"/>
      <c r="V62" s="7"/>
      <c r="W62" s="7"/>
      <c r="X62" s="7"/>
      <c r="Y62" s="7"/>
      <c r="Z62" s="7"/>
      <c r="AA62" s="7"/>
      <c r="AB62" s="7"/>
      <c r="AC62" s="7"/>
      <c r="AD62" s="7"/>
      <c r="AE62" s="7"/>
      <c r="AF62" s="7"/>
      <c r="AG62" s="7"/>
      <c r="AH62" s="7"/>
      <c r="AI62" s="7"/>
      <c r="AJ62" s="7"/>
      <c r="AK62" s="7"/>
      <c r="AL62" s="7"/>
      <c r="AM62" s="7"/>
      <c r="AN62" s="7"/>
      <c r="AO62" s="7"/>
      <c r="AP62" s="7"/>
      <c r="AQ62" s="7"/>
      <c r="AR62" s="7"/>
      <c r="AS62" s="7"/>
      <c r="AT62" s="7"/>
      <c r="AU62" s="7"/>
      <c r="AV62" s="7"/>
      <c r="AW62" s="7"/>
      <c r="AX62" s="21"/>
      <c r="AY62" s="7"/>
    </row>
    <row r="63" spans="2:51" ht="9" x14ac:dyDescent="0.15">
      <c r="B63" s="6"/>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21"/>
      <c r="AY63" s="7"/>
    </row>
    <row r="64" spans="2:51" ht="9" x14ac:dyDescent="0.15">
      <c r="B64" s="6"/>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c r="AF64" s="7"/>
      <c r="AG64" s="7"/>
      <c r="AH64" s="7"/>
      <c r="AI64" s="7"/>
      <c r="AJ64" s="7"/>
      <c r="AK64" s="7"/>
      <c r="AL64" s="7"/>
      <c r="AM64" s="7"/>
      <c r="AN64" s="7"/>
      <c r="AO64" s="7"/>
      <c r="AP64" s="7"/>
      <c r="AQ64" s="7"/>
      <c r="AR64" s="7"/>
      <c r="AS64" s="7"/>
      <c r="AT64" s="7"/>
      <c r="AU64" s="7"/>
      <c r="AV64" s="7"/>
      <c r="AW64" s="7"/>
      <c r="AX64" s="21"/>
      <c r="AY64" s="7"/>
    </row>
    <row r="65" spans="2:51" ht="9" x14ac:dyDescent="0.15">
      <c r="B65" s="6"/>
      <c r="C65" s="7" t="s">
        <v>211</v>
      </c>
      <c r="D65" s="7"/>
      <c r="E65" s="7"/>
      <c r="F65" s="7"/>
      <c r="G65" s="7"/>
      <c r="H65" s="7"/>
      <c r="I65" s="7"/>
      <c r="J65" s="7"/>
      <c r="K65" s="7"/>
      <c r="L65" s="7"/>
      <c r="M65" s="7"/>
      <c r="N65" s="7"/>
      <c r="O65" s="7"/>
      <c r="P65" s="7" t="s">
        <v>423</v>
      </c>
      <c r="Q65" s="7"/>
      <c r="R65" s="7"/>
      <c r="S65" s="7"/>
      <c r="T65" s="7"/>
      <c r="U65" s="7"/>
      <c r="V65" s="7"/>
      <c r="W65" s="7"/>
      <c r="X65" s="7"/>
      <c r="Y65" s="7"/>
      <c r="Z65" s="7"/>
      <c r="AA65" s="7"/>
      <c r="AB65" s="7"/>
      <c r="AC65" s="7"/>
      <c r="AD65" s="7"/>
      <c r="AE65" s="7"/>
      <c r="AF65" s="7"/>
      <c r="AG65" s="7"/>
      <c r="AH65" s="7"/>
      <c r="AI65" s="7"/>
      <c r="AJ65" s="7"/>
      <c r="AK65" s="7"/>
      <c r="AL65" s="7"/>
      <c r="AM65" s="7"/>
      <c r="AN65" s="7"/>
      <c r="AO65" s="7"/>
      <c r="AP65" s="7"/>
      <c r="AQ65" s="7"/>
      <c r="AR65" s="7"/>
      <c r="AS65" s="7"/>
      <c r="AT65" s="7"/>
      <c r="AU65" s="7"/>
      <c r="AV65" s="7"/>
      <c r="AW65" s="7"/>
      <c r="AX65" s="21"/>
      <c r="AY65" s="7"/>
    </row>
    <row r="66" spans="2:51" ht="9" x14ac:dyDescent="0.15">
      <c r="B66" s="6"/>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10"/>
      <c r="AT66" s="10"/>
      <c r="AU66" s="10"/>
      <c r="AV66" s="10"/>
      <c r="AW66" s="10"/>
      <c r="AX66" s="21"/>
      <c r="AY66" s="7"/>
    </row>
    <row r="67" spans="2:51" ht="9" x14ac:dyDescent="0.15">
      <c r="B67" s="6"/>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c r="AF67" s="7"/>
      <c r="AG67" s="7"/>
      <c r="AH67" s="7"/>
      <c r="AI67" s="7"/>
      <c r="AJ67" s="7"/>
      <c r="AK67" s="7"/>
      <c r="AL67" s="7"/>
      <c r="AM67" s="7"/>
      <c r="AN67" s="7"/>
      <c r="AO67" s="7"/>
      <c r="AP67" s="7"/>
      <c r="AQ67" s="7"/>
      <c r="AR67" s="7"/>
      <c r="AS67" s="7"/>
      <c r="AT67" s="7"/>
      <c r="AU67" s="7"/>
      <c r="AV67" s="7"/>
      <c r="AW67" s="7"/>
      <c r="AX67" s="21"/>
      <c r="AY67" s="7"/>
    </row>
    <row r="68" spans="2:51" ht="9" x14ac:dyDescent="0.15">
      <c r="B68" s="6"/>
      <c r="C68" s="9" t="s">
        <v>410</v>
      </c>
      <c r="D68" s="7"/>
      <c r="E68" s="7"/>
      <c r="F68" s="7"/>
      <c r="G68" s="7"/>
      <c r="H68" s="7"/>
      <c r="I68" s="7"/>
      <c r="J68" s="7"/>
      <c r="K68" s="7"/>
      <c r="L68" s="7"/>
      <c r="M68" s="7"/>
      <c r="N68" s="7"/>
      <c r="O68" s="7"/>
      <c r="P68" s="7" t="s">
        <v>220</v>
      </c>
      <c r="Q68" s="7"/>
      <c r="R68" s="7"/>
      <c r="S68" s="7"/>
      <c r="T68" s="7"/>
      <c r="U68" s="7"/>
      <c r="V68" s="7"/>
      <c r="W68" s="7"/>
      <c r="X68" s="7"/>
      <c r="Y68" s="7"/>
      <c r="Z68" s="7"/>
      <c r="AA68" s="7"/>
      <c r="AB68" s="7"/>
      <c r="AC68" s="7"/>
      <c r="AD68" s="7"/>
      <c r="AE68" s="7"/>
      <c r="AF68" s="7"/>
      <c r="AG68" s="7"/>
      <c r="AH68" s="7"/>
      <c r="AI68" s="7"/>
      <c r="AJ68" s="7"/>
      <c r="AK68" s="7"/>
      <c r="AL68" s="7"/>
      <c r="AM68" s="7"/>
      <c r="AN68" s="7"/>
      <c r="AO68" s="7"/>
      <c r="AP68" s="7"/>
      <c r="AQ68" s="7"/>
      <c r="AR68" s="7"/>
      <c r="AS68" s="7"/>
      <c r="AT68" s="7"/>
      <c r="AU68" s="7"/>
      <c r="AV68" s="7"/>
      <c r="AW68" s="7"/>
      <c r="AX68" s="21"/>
      <c r="AY68" s="7"/>
    </row>
    <row r="69" spans="2:51" ht="9" x14ac:dyDescent="0.15">
      <c r="B69" s="6"/>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10"/>
      <c r="AT69" s="10"/>
      <c r="AU69" s="10"/>
      <c r="AV69" s="10"/>
      <c r="AW69" s="10"/>
      <c r="AX69" s="21"/>
      <c r="AY69" s="7"/>
    </row>
    <row r="70" spans="2:51" ht="9" x14ac:dyDescent="0.15">
      <c r="B70" s="6"/>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c r="AR70" s="7"/>
      <c r="AS70" s="7"/>
      <c r="AT70" s="7"/>
      <c r="AU70" s="7"/>
      <c r="AV70" s="7"/>
      <c r="AW70" s="7"/>
      <c r="AX70" s="21"/>
      <c r="AY70" s="7"/>
    </row>
    <row r="71" spans="2:51" ht="9" x14ac:dyDescent="0.15">
      <c r="B71" s="6"/>
      <c r="C71" s="9" t="s">
        <v>221</v>
      </c>
      <c r="D71" s="7"/>
      <c r="E71" s="7"/>
      <c r="F71" s="7"/>
      <c r="G71" s="7"/>
      <c r="H71" s="7"/>
      <c r="I71" s="7"/>
      <c r="J71" s="7"/>
      <c r="K71" s="7"/>
      <c r="L71" s="7"/>
      <c r="M71" s="7"/>
      <c r="N71" s="7"/>
      <c r="O71" s="7"/>
      <c r="P71" s="7" t="s">
        <v>424</v>
      </c>
      <c r="Q71" s="7"/>
      <c r="R71" s="7"/>
      <c r="S71" s="7"/>
      <c r="T71" s="7"/>
      <c r="U71" s="7"/>
      <c r="V71" s="7"/>
      <c r="W71" s="7"/>
      <c r="X71" s="7"/>
      <c r="Y71" s="7"/>
      <c r="Z71" s="7"/>
      <c r="AA71" s="7"/>
      <c r="AB71" s="7"/>
      <c r="AC71" s="7"/>
      <c r="AD71" s="7"/>
      <c r="AE71" s="7"/>
      <c r="AF71" s="7"/>
      <c r="AG71" s="7"/>
      <c r="AH71" s="7"/>
      <c r="AI71" s="7"/>
      <c r="AJ71" s="7"/>
      <c r="AK71" s="7"/>
      <c r="AL71" s="7"/>
      <c r="AM71" s="7"/>
      <c r="AN71" s="7"/>
      <c r="AO71" s="7"/>
      <c r="AP71" s="7"/>
      <c r="AQ71" s="7"/>
      <c r="AR71" s="7"/>
      <c r="AS71" s="7"/>
      <c r="AT71" s="7"/>
      <c r="AU71" s="7"/>
      <c r="AV71" s="7"/>
      <c r="AW71" s="7"/>
      <c r="AX71" s="21"/>
      <c r="AY71" s="7"/>
    </row>
    <row r="72" spans="2:51" ht="9" x14ac:dyDescent="0.15">
      <c r="B72" s="6"/>
      <c r="C72" s="10"/>
      <c r="D72" s="10"/>
      <c r="E72" s="10"/>
      <c r="F72" s="10"/>
      <c r="G72" s="10"/>
      <c r="H72" s="10"/>
      <c r="I72" s="10"/>
      <c r="J72" s="10"/>
      <c r="K72" s="10"/>
      <c r="L72" s="10"/>
      <c r="M72" s="10"/>
      <c r="N72" s="10"/>
      <c r="O72" s="10"/>
      <c r="P72" s="10"/>
      <c r="Q72" s="10"/>
      <c r="R72" s="10"/>
      <c r="S72" s="10"/>
      <c r="T72" s="10"/>
      <c r="U72" s="10"/>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21"/>
      <c r="AY72" s="7"/>
    </row>
    <row r="73" spans="2:51" ht="9" x14ac:dyDescent="0.15">
      <c r="B73" s="6"/>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c r="AF73" s="7"/>
      <c r="AG73" s="7"/>
      <c r="AH73" s="7"/>
      <c r="AI73" s="7"/>
      <c r="AJ73" s="7"/>
      <c r="AK73" s="7"/>
      <c r="AL73" s="7"/>
      <c r="AM73" s="7"/>
      <c r="AN73" s="7"/>
      <c r="AO73" s="7"/>
      <c r="AP73" s="7"/>
      <c r="AQ73" s="7"/>
      <c r="AR73" s="7"/>
      <c r="AS73" s="7"/>
      <c r="AT73" s="7"/>
      <c r="AU73" s="7"/>
      <c r="AV73" s="7"/>
      <c r="AW73" s="7"/>
      <c r="AX73" s="21"/>
      <c r="AY73" s="7"/>
    </row>
    <row r="74" spans="2:51" ht="9" x14ac:dyDescent="0.15">
      <c r="B74" s="6"/>
      <c r="C74" s="9" t="s">
        <v>222</v>
      </c>
      <c r="D74" s="7"/>
      <c r="E74" s="7"/>
      <c r="F74" s="7"/>
      <c r="G74" s="7"/>
      <c r="H74" s="7"/>
      <c r="I74" s="7"/>
      <c r="J74" s="7"/>
      <c r="K74" s="7"/>
      <c r="L74" s="7"/>
      <c r="M74" s="7"/>
      <c r="N74" s="7"/>
      <c r="O74" s="7"/>
      <c r="P74" s="7" t="s">
        <v>425</v>
      </c>
      <c r="Q74" s="7"/>
      <c r="R74" s="7"/>
      <c r="S74" s="7"/>
      <c r="T74" s="7"/>
      <c r="U74" s="7"/>
      <c r="V74" s="7"/>
      <c r="W74" s="7"/>
      <c r="X74" s="7"/>
      <c r="Y74" s="7"/>
      <c r="Z74" s="7"/>
      <c r="AA74" s="7"/>
      <c r="AB74" s="7"/>
      <c r="AC74" s="7"/>
      <c r="AD74" s="7"/>
      <c r="AE74" s="7"/>
      <c r="AF74" s="7"/>
      <c r="AG74" s="7"/>
      <c r="AH74" s="7"/>
      <c r="AI74" s="46"/>
      <c r="AJ74" s="7"/>
      <c r="AK74" s="7"/>
      <c r="AL74" s="7"/>
      <c r="AM74" s="7"/>
      <c r="AN74" s="7"/>
      <c r="AO74" s="7"/>
      <c r="AP74" s="7"/>
      <c r="AQ74" s="7"/>
      <c r="AR74" s="7"/>
      <c r="AS74" s="7"/>
      <c r="AT74" s="7"/>
      <c r="AU74" s="7"/>
      <c r="AV74" s="7"/>
      <c r="AW74" s="7"/>
      <c r="AX74" s="21"/>
      <c r="AY74" s="7"/>
    </row>
    <row r="75" spans="2:51" ht="9" x14ac:dyDescent="0.15">
      <c r="B75" s="6"/>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c r="AU75" s="10"/>
      <c r="AV75" s="10"/>
      <c r="AW75" s="10"/>
      <c r="AX75" s="21"/>
      <c r="AY75" s="7"/>
    </row>
    <row r="76" spans="2:51" ht="9" x14ac:dyDescent="0.15">
      <c r="B76" s="6"/>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c r="AF76" s="7"/>
      <c r="AG76" s="7"/>
      <c r="AH76" s="7"/>
      <c r="AI76" s="7"/>
      <c r="AJ76" s="7"/>
      <c r="AK76" s="7"/>
      <c r="AL76" s="7"/>
      <c r="AM76" s="7"/>
      <c r="AN76" s="7"/>
      <c r="AO76" s="7"/>
      <c r="AP76" s="7"/>
      <c r="AQ76" s="7"/>
      <c r="AR76" s="7"/>
      <c r="AS76" s="7"/>
      <c r="AT76" s="7"/>
      <c r="AU76" s="7"/>
      <c r="AV76" s="7"/>
      <c r="AW76" s="7"/>
      <c r="AX76" s="21"/>
      <c r="AY76" s="7"/>
    </row>
    <row r="77" spans="2:51" ht="9" x14ac:dyDescent="0.15">
      <c r="B77" s="6"/>
      <c r="C77" s="7" t="s">
        <v>223</v>
      </c>
      <c r="D77" s="7"/>
      <c r="E77" s="7"/>
      <c r="F77" s="7"/>
      <c r="G77" s="7"/>
      <c r="H77" s="7"/>
      <c r="I77" s="7"/>
      <c r="J77" s="7"/>
      <c r="K77" s="7"/>
      <c r="L77" s="7"/>
      <c r="M77" s="7"/>
      <c r="N77" s="7"/>
      <c r="O77" s="7"/>
      <c r="P77" s="7" t="s">
        <v>426</v>
      </c>
      <c r="Q77" s="7"/>
      <c r="R77" s="7"/>
      <c r="S77" s="7"/>
      <c r="T77" s="7"/>
      <c r="U77" s="7"/>
      <c r="V77" s="7"/>
      <c r="W77" s="7"/>
      <c r="X77" s="7"/>
      <c r="Y77" s="7"/>
      <c r="Z77" s="7"/>
      <c r="AA77" s="7"/>
      <c r="AB77" s="7"/>
      <c r="AC77" s="7"/>
      <c r="AD77" s="7"/>
      <c r="AE77" s="7"/>
      <c r="AF77" s="7"/>
      <c r="AG77" s="7"/>
      <c r="AH77" s="7"/>
      <c r="AI77" s="7"/>
      <c r="AJ77" s="7"/>
      <c r="AK77" s="7"/>
      <c r="AL77" s="7"/>
      <c r="AM77" s="7"/>
      <c r="AN77" s="7"/>
      <c r="AO77" s="7"/>
      <c r="AP77" s="7"/>
      <c r="AQ77" s="7"/>
      <c r="AR77" s="7"/>
      <c r="AS77" s="7"/>
      <c r="AT77" s="7"/>
      <c r="AU77" s="7"/>
      <c r="AV77" s="7"/>
      <c r="AW77" s="7"/>
      <c r="AX77" s="21"/>
      <c r="AY77" s="7"/>
    </row>
    <row r="78" spans="2:51" ht="9" x14ac:dyDescent="0.15">
      <c r="B78" s="6"/>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c r="AU78" s="10"/>
      <c r="AV78" s="10"/>
      <c r="AW78" s="10"/>
      <c r="AX78" s="21"/>
      <c r="AY78" s="7"/>
    </row>
    <row r="79" spans="2:51" ht="9" x14ac:dyDescent="0.15">
      <c r="B79" s="6"/>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c r="AF79" s="7"/>
      <c r="AG79" s="7"/>
      <c r="AH79" s="7"/>
      <c r="AI79" s="7"/>
      <c r="AJ79" s="7"/>
      <c r="AK79" s="7"/>
      <c r="AL79" s="7"/>
      <c r="AM79" s="7"/>
      <c r="AN79" s="7"/>
      <c r="AO79" s="7"/>
      <c r="AP79" s="7"/>
      <c r="AQ79" s="7"/>
      <c r="AR79" s="7"/>
      <c r="AS79" s="7"/>
      <c r="AT79" s="7"/>
      <c r="AU79" s="7"/>
      <c r="AV79" s="7"/>
      <c r="AW79" s="7"/>
      <c r="AX79" s="21"/>
      <c r="AY79" s="7"/>
    </row>
    <row r="80" spans="2:51" ht="9" x14ac:dyDescent="0.15">
      <c r="B80" s="6"/>
      <c r="C80" s="7" t="s">
        <v>224</v>
      </c>
      <c r="D80" s="7"/>
      <c r="E80" s="7"/>
      <c r="F80" s="7"/>
      <c r="G80" s="7"/>
      <c r="H80" s="7"/>
      <c r="I80" s="7"/>
      <c r="J80" s="7"/>
      <c r="K80" s="7"/>
      <c r="L80" s="7"/>
      <c r="M80" s="7"/>
      <c r="N80" s="7"/>
      <c r="O80" s="7"/>
      <c r="P80" s="7" t="s">
        <v>427</v>
      </c>
      <c r="Q80" s="7"/>
      <c r="R80" s="7"/>
      <c r="S80" s="7"/>
      <c r="T80" s="7"/>
      <c r="U80" s="7"/>
      <c r="V80" s="7"/>
      <c r="W80" s="7"/>
      <c r="X80" s="7"/>
      <c r="Y80" s="7"/>
      <c r="Z80" s="7"/>
      <c r="AA80" s="7"/>
      <c r="AB80" s="7"/>
      <c r="AC80" s="7"/>
      <c r="AD80" s="7"/>
      <c r="AE80" s="7"/>
      <c r="AF80" s="7"/>
      <c r="AG80" s="7"/>
      <c r="AH80" s="7"/>
      <c r="AI80" s="7"/>
      <c r="AJ80" s="7"/>
      <c r="AK80" s="7"/>
      <c r="AL80" s="7"/>
      <c r="AM80" s="7"/>
      <c r="AN80" s="7"/>
      <c r="AO80" s="7"/>
      <c r="AP80" s="7"/>
      <c r="AQ80" s="7"/>
      <c r="AR80" s="7"/>
      <c r="AS80" s="7"/>
      <c r="AT80" s="7"/>
      <c r="AU80" s="7"/>
      <c r="AV80" s="7"/>
      <c r="AW80" s="7"/>
      <c r="AX80" s="21"/>
      <c r="AY80" s="7"/>
    </row>
    <row r="81" spans="2:51" ht="9" x14ac:dyDescent="0.15">
      <c r="B81" s="6"/>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c r="AK81" s="10"/>
      <c r="AL81" s="10"/>
      <c r="AM81" s="10"/>
      <c r="AN81" s="10"/>
      <c r="AO81" s="10"/>
      <c r="AP81" s="10"/>
      <c r="AQ81" s="10"/>
      <c r="AR81" s="10"/>
      <c r="AS81" s="10"/>
      <c r="AT81" s="10"/>
      <c r="AU81" s="10"/>
      <c r="AV81" s="10"/>
      <c r="AW81" s="10"/>
      <c r="AX81" s="21"/>
      <c r="AY81" s="7"/>
    </row>
    <row r="82" spans="2:51" ht="9" x14ac:dyDescent="0.15">
      <c r="B82" s="6"/>
      <c r="C82" s="9"/>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c r="AF82" s="7"/>
      <c r="AG82" s="7"/>
      <c r="AH82" s="7"/>
      <c r="AI82" s="7"/>
      <c r="AJ82" s="7"/>
      <c r="AK82" s="7"/>
      <c r="AL82" s="7"/>
      <c r="AM82" s="7"/>
      <c r="AN82" s="7"/>
      <c r="AO82" s="7"/>
      <c r="AP82" s="7"/>
      <c r="AQ82" s="7"/>
      <c r="AR82" s="7"/>
      <c r="AS82" s="7"/>
      <c r="AT82" s="7"/>
      <c r="AU82" s="7"/>
      <c r="AV82" s="7"/>
      <c r="AW82" s="7"/>
      <c r="AX82" s="21"/>
      <c r="AY82" s="7"/>
    </row>
    <row r="83" spans="2:51" ht="9" x14ac:dyDescent="0.15">
      <c r="B83" s="6"/>
      <c r="C83" s="7" t="s">
        <v>225</v>
      </c>
      <c r="D83" s="7"/>
      <c r="E83" s="7"/>
      <c r="F83" s="7"/>
      <c r="G83" s="7"/>
      <c r="H83" s="7"/>
      <c r="I83" s="7"/>
      <c r="J83" s="7"/>
      <c r="K83" s="7"/>
      <c r="L83" s="7"/>
      <c r="M83" s="7"/>
      <c r="N83" s="7"/>
      <c r="O83" s="7"/>
      <c r="P83" s="7" t="s">
        <v>306</v>
      </c>
      <c r="Q83" s="7"/>
      <c r="R83" s="7"/>
      <c r="S83" s="7"/>
      <c r="T83" s="7"/>
      <c r="U83" s="7"/>
      <c r="V83" s="7"/>
      <c r="W83" s="7"/>
      <c r="X83" s="7"/>
      <c r="Y83" s="7"/>
      <c r="Z83" s="7"/>
      <c r="AA83" s="7"/>
      <c r="AB83" s="7"/>
      <c r="AC83" s="7"/>
      <c r="AD83" s="7"/>
      <c r="AE83" s="7"/>
      <c r="AF83" s="7"/>
      <c r="AG83" s="7"/>
      <c r="AH83" s="7"/>
      <c r="AI83" s="7"/>
      <c r="AJ83" s="7"/>
      <c r="AK83" s="7"/>
      <c r="AL83" s="7"/>
      <c r="AM83" s="7"/>
      <c r="AN83" s="7"/>
      <c r="AO83" s="7"/>
      <c r="AP83" s="7"/>
      <c r="AQ83" s="7"/>
      <c r="AR83" s="7"/>
      <c r="AS83" s="7"/>
      <c r="AT83" s="7"/>
      <c r="AU83" s="7"/>
      <c r="AV83" s="7"/>
      <c r="AW83" s="7"/>
      <c r="AX83" s="21"/>
      <c r="AY83" s="7"/>
    </row>
    <row r="84" spans="2:51" ht="9" x14ac:dyDescent="0.15">
      <c r="B84" s="6"/>
      <c r="C84" s="10"/>
      <c r="D84" s="10"/>
      <c r="E84" s="10"/>
      <c r="F84" s="10"/>
      <c r="G84" s="10"/>
      <c r="H84" s="10"/>
      <c r="I84" s="10"/>
      <c r="J84" s="10"/>
      <c r="K84" s="10"/>
      <c r="L84" s="10"/>
      <c r="M84" s="10"/>
      <c r="N84" s="10"/>
      <c r="O84" s="10"/>
      <c r="P84" s="10"/>
      <c r="Q84" s="10"/>
      <c r="R84" s="10"/>
      <c r="S84" s="10"/>
      <c r="T84" s="10"/>
      <c r="U84" s="10"/>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21"/>
    </row>
    <row r="85" spans="2:51" ht="9" x14ac:dyDescent="0.15">
      <c r="B85" s="6"/>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c r="AF85" s="7"/>
      <c r="AG85" s="7"/>
      <c r="AH85" s="7"/>
      <c r="AI85" s="7"/>
      <c r="AJ85" s="7"/>
      <c r="AK85" s="7"/>
      <c r="AL85" s="7"/>
      <c r="AM85" s="7"/>
      <c r="AN85" s="7"/>
      <c r="AO85" s="7"/>
      <c r="AP85" s="7"/>
      <c r="AQ85" s="7"/>
      <c r="AR85" s="7"/>
      <c r="AS85" s="7"/>
      <c r="AT85" s="7"/>
      <c r="AU85" s="7"/>
      <c r="AV85" s="7"/>
      <c r="AW85" s="7"/>
      <c r="AX85" s="21"/>
    </row>
    <row r="86" spans="2:51" ht="9" x14ac:dyDescent="0.15">
      <c r="B86" s="6"/>
      <c r="C86" s="7" t="s">
        <v>429</v>
      </c>
      <c r="D86" s="7"/>
      <c r="E86" s="7"/>
      <c r="F86" s="7"/>
      <c r="G86" s="7"/>
      <c r="H86" s="7"/>
      <c r="I86" s="7"/>
      <c r="J86" s="7"/>
      <c r="K86" s="7"/>
      <c r="L86" s="7"/>
      <c r="M86" s="7"/>
      <c r="N86" s="7"/>
      <c r="O86" s="7"/>
      <c r="P86" s="7" t="s">
        <v>428</v>
      </c>
      <c r="Q86" s="7"/>
      <c r="R86" s="7"/>
      <c r="S86" s="7"/>
      <c r="T86" s="7"/>
      <c r="U86" s="7"/>
      <c r="V86" s="7"/>
      <c r="W86" s="7"/>
      <c r="X86" s="7"/>
      <c r="Y86" s="7"/>
      <c r="Z86" s="7"/>
      <c r="AA86" s="7"/>
      <c r="AB86" s="7"/>
      <c r="AC86" s="7"/>
      <c r="AD86" s="7"/>
      <c r="AE86" s="7"/>
      <c r="AF86" s="7"/>
      <c r="AG86" s="7"/>
      <c r="AH86" s="7"/>
      <c r="AI86" s="7"/>
      <c r="AJ86" s="7"/>
      <c r="AK86" s="7"/>
      <c r="AL86" s="7"/>
      <c r="AM86" s="7"/>
      <c r="AN86" s="7"/>
      <c r="AO86" s="7"/>
      <c r="AP86" s="7"/>
      <c r="AQ86" s="7"/>
      <c r="AR86" s="7"/>
      <c r="AS86" s="7"/>
      <c r="AT86" s="7"/>
      <c r="AU86" s="7"/>
      <c r="AV86" s="7"/>
      <c r="AW86" s="7"/>
      <c r="AX86" s="21"/>
    </row>
    <row r="87" spans="2:51" ht="9" x14ac:dyDescent="0.15">
      <c r="B87" s="13"/>
      <c r="C87" s="14"/>
      <c r="D87" s="14"/>
      <c r="E87" s="14"/>
      <c r="F87" s="14"/>
      <c r="G87" s="14"/>
      <c r="H87" s="14"/>
      <c r="I87" s="14"/>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48"/>
    </row>
    <row r="88" spans="2:51" ht="9" x14ac:dyDescent="0.15"/>
    <row r="89" spans="2:51" ht="9" x14ac:dyDescent="0.15">
      <c r="AK89" s="7"/>
      <c r="AL89" s="7"/>
      <c r="AM89" s="7"/>
      <c r="AN89" s="7"/>
      <c r="AO89" s="7"/>
      <c r="AP89" s="7"/>
      <c r="AQ89" s="7"/>
      <c r="AR89" s="7"/>
      <c r="AS89" s="7"/>
      <c r="AT89" s="7"/>
      <c r="AU89" s="7"/>
      <c r="AV89" s="7"/>
      <c r="AW89" s="7"/>
    </row>
    <row r="90" spans="2:51" ht="9" x14ac:dyDescent="0.15"/>
    <row r="91" spans="2:51" ht="9" x14ac:dyDescent="0.15">
      <c r="AD91" s="7"/>
    </row>
    <row r="92" spans="2:51" ht="9" x14ac:dyDescent="0.15"/>
    <row r="93" spans="2:51" ht="9" x14ac:dyDescent="0.15"/>
    <row r="94" spans="2:51" ht="9" x14ac:dyDescent="0.15"/>
    <row r="95" spans="2:51" ht="9" x14ac:dyDescent="0.15"/>
    <row r="96" spans="2:51" ht="9" x14ac:dyDescent="0.15"/>
    <row r="97" ht="9" x14ac:dyDescent="0.15"/>
    <row r="98" ht="9" x14ac:dyDescent="0.15"/>
    <row r="99" ht="9" x14ac:dyDescent="0.15"/>
    <row r="100" ht="9" x14ac:dyDescent="0.15"/>
    <row r="101" ht="9" x14ac:dyDescent="0.15"/>
    <row r="102" ht="9" x14ac:dyDescent="0.15"/>
    <row r="103" ht="9" x14ac:dyDescent="0.15"/>
    <row r="104" ht="9" x14ac:dyDescent="0.15"/>
    <row r="105" ht="9" x14ac:dyDescent="0.15"/>
    <row r="106" ht="9" x14ac:dyDescent="0.15"/>
    <row r="107" ht="9" x14ac:dyDescent="0.15"/>
    <row r="108" ht="9" x14ac:dyDescent="0.15"/>
    <row r="109" ht="9" x14ac:dyDescent="0.15"/>
    <row r="110" ht="9" x14ac:dyDescent="0.15"/>
    <row r="111" ht="9" x14ac:dyDescent="0.15"/>
    <row r="112" ht="9" x14ac:dyDescent="0.15"/>
    <row r="113" ht="9" x14ac:dyDescent="0.15"/>
    <row r="114" ht="9" x14ac:dyDescent="0.15"/>
    <row r="115" ht="9" x14ac:dyDescent="0.15"/>
    <row r="116" ht="9" x14ac:dyDescent="0.15"/>
    <row r="117" ht="9" x14ac:dyDescent="0.15"/>
    <row r="118" ht="9" x14ac:dyDescent="0.15"/>
    <row r="119" ht="9" x14ac:dyDescent="0.15"/>
    <row r="120" ht="9" x14ac:dyDescent="0.15"/>
    <row r="121" ht="9" x14ac:dyDescent="0.15"/>
    <row r="122" ht="9" x14ac:dyDescent="0.15"/>
    <row r="123" ht="9" x14ac:dyDescent="0.15"/>
    <row r="124" ht="9" x14ac:dyDescent="0.15"/>
    <row r="125" ht="9" x14ac:dyDescent="0.15"/>
    <row r="126" ht="9" x14ac:dyDescent="0.15"/>
    <row r="127" ht="9" x14ac:dyDescent="0.15"/>
    <row r="128" ht="9" x14ac:dyDescent="0.15"/>
    <row r="129" ht="9" x14ac:dyDescent="0.15"/>
    <row r="130" ht="9" x14ac:dyDescent="0.15"/>
    <row r="131" ht="9" x14ac:dyDescent="0.15"/>
    <row r="132" ht="9" x14ac:dyDescent="0.15"/>
    <row r="133" ht="9" x14ac:dyDescent="0.15"/>
    <row r="134" ht="9" x14ac:dyDescent="0.15"/>
    <row r="135" ht="9" x14ac:dyDescent="0.15"/>
    <row r="136" ht="9" x14ac:dyDescent="0.15"/>
    <row r="137" ht="9" x14ac:dyDescent="0.15"/>
    <row r="138" ht="9" x14ac:dyDescent="0.15"/>
    <row r="139" ht="9" x14ac:dyDescent="0.15"/>
    <row r="140" ht="9" x14ac:dyDescent="0.15"/>
    <row r="141" ht="9" x14ac:dyDescent="0.15"/>
    <row r="142" ht="9" x14ac:dyDescent="0.15"/>
    <row r="143" ht="9" x14ac:dyDescent="0.15"/>
    <row r="144" ht="9" x14ac:dyDescent="0.15"/>
    <row r="145" ht="9" x14ac:dyDescent="0.15"/>
    <row r="146" ht="9" x14ac:dyDescent="0.15"/>
    <row r="147" ht="9" x14ac:dyDescent="0.15"/>
    <row r="148" ht="9" x14ac:dyDescent="0.15"/>
    <row r="149" ht="9" x14ac:dyDescent="0.15"/>
  </sheetData>
  <sheetProtection algorithmName="SHA-512" hashValue="v1I2Ova5k+wBgEAta0SMR7yiU4CSMQJ4+OkavgAkmRIGw+63mSbKBQ41uuBwwu4Uco196vw4NO5hTn/yb85Zdg==" saltValue="fpz143RJXTzT6HjBCatGIg==" spinCount="100000" sheet="1" objects="1" scenarios="1"/>
  <mergeCells count="8">
    <mergeCell ref="C20:L20"/>
    <mergeCell ref="Z1:AW1"/>
    <mergeCell ref="Z2:AW2"/>
    <mergeCell ref="AW4:AY4"/>
    <mergeCell ref="AW5:AY5"/>
    <mergeCell ref="AW6:AY6"/>
    <mergeCell ref="AW7:AY7"/>
    <mergeCell ref="AW8:AY8"/>
  </mergeCells>
  <printOptions horizontalCentered="1"/>
  <pageMargins left="0.31496062992125984" right="0.31496062992125984" top="0.31496062992125984" bottom="0.19685039370078741" header="0" footer="0.19685039370078741"/>
  <pageSetup paperSize="9" fitToHeight="0" orientation="portrait" r:id="rId1"/>
  <headerFooter>
    <oddFooter>Seite &amp;P von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pageSetUpPr fitToPage="1"/>
  </sheetPr>
  <dimension ref="A1:Q120"/>
  <sheetViews>
    <sheetView topLeftCell="A40" zoomScaleNormal="100" workbookViewId="0">
      <selection activeCell="H19" sqref="H19"/>
    </sheetView>
  </sheetViews>
  <sheetFormatPr baseColWidth="10" defaultColWidth="11.42578125" defaultRowHeight="12.95" customHeight="1" x14ac:dyDescent="0.25"/>
  <cols>
    <col min="1" max="1" width="35.28515625" style="97" customWidth="1"/>
    <col min="2" max="2" width="9.7109375" style="98" bestFit="1" customWidth="1"/>
    <col min="3" max="3" width="13.7109375" style="98" bestFit="1" customWidth="1"/>
    <col min="4" max="4" width="9.7109375" style="98" bestFit="1" customWidth="1"/>
    <col min="5" max="5" width="16.85546875" style="98" customWidth="1"/>
    <col min="6" max="7" width="17.28515625" style="98" customWidth="1"/>
    <col min="8" max="9" width="11.42578125" style="97" customWidth="1"/>
    <col min="10" max="10" width="22.140625" style="99" customWidth="1"/>
    <col min="11" max="11" width="13.140625" style="99" customWidth="1"/>
    <col min="12" max="16384" width="11.42578125" style="97"/>
  </cols>
  <sheetData>
    <row r="1" spans="1:13" ht="12.95" customHeight="1" x14ac:dyDescent="0.25">
      <c r="A1" s="333" t="s">
        <v>367</v>
      </c>
      <c r="B1" s="333"/>
      <c r="D1" s="98" t="s">
        <v>173</v>
      </c>
      <c r="H1" s="98"/>
      <c r="I1" s="98"/>
    </row>
    <row r="2" spans="1:13" s="203" customFormat="1" ht="59.45" customHeight="1" x14ac:dyDescent="0.25">
      <c r="B2" s="204" t="s">
        <v>273</v>
      </c>
      <c r="C2" s="205" t="s">
        <v>278</v>
      </c>
      <c r="D2" s="206" t="s">
        <v>279</v>
      </c>
      <c r="E2" s="204" t="s">
        <v>280</v>
      </c>
      <c r="F2" s="203" t="s">
        <v>366</v>
      </c>
      <c r="G2" s="207"/>
    </row>
    <row r="3" spans="1:13" ht="12.95" customHeight="1" x14ac:dyDescent="0.25">
      <c r="A3" s="97" t="s">
        <v>274</v>
      </c>
      <c r="B3" s="100">
        <f>Inventar!B48</f>
        <v>0</v>
      </c>
      <c r="C3" s="100">
        <f>IF(B3="","",B3)</f>
        <v>0</v>
      </c>
      <c r="D3" s="102">
        <f>C3</f>
        <v>0</v>
      </c>
      <c r="E3" s="100"/>
      <c r="F3" s="98">
        <f>Inventar!AN45</f>
        <v>0</v>
      </c>
      <c r="G3" s="103">
        <f>D3</f>
        <v>0</v>
      </c>
      <c r="H3" s="98"/>
    </row>
    <row r="4" spans="1:13" ht="12.95" customHeight="1" x14ac:dyDescent="0.25">
      <c r="A4" s="97" t="s">
        <v>275</v>
      </c>
      <c r="B4" s="102">
        <f>Inventar!AD53</f>
        <v>0</v>
      </c>
      <c r="C4" s="100">
        <f>IF(B4="","",B4)</f>
        <v>0</v>
      </c>
      <c r="D4" s="102">
        <f t="shared" ref="D4:D6" si="0">C4</f>
        <v>0</v>
      </c>
      <c r="E4" s="100"/>
      <c r="F4" s="98">
        <f>Inventar!AN50</f>
        <v>0</v>
      </c>
      <c r="G4" s="103">
        <f t="shared" ref="G4:G6" si="1">D4</f>
        <v>0</v>
      </c>
      <c r="H4" s="98"/>
    </row>
    <row r="5" spans="1:13" ht="12.95" customHeight="1" x14ac:dyDescent="0.25">
      <c r="A5" s="97" t="s">
        <v>276</v>
      </c>
      <c r="B5" s="100">
        <f>'Ergänzungen zum Inventar'!AD25</f>
        <v>0</v>
      </c>
      <c r="C5" s="100">
        <f>IF(B5="","",B5)</f>
        <v>0</v>
      </c>
      <c r="D5" s="102">
        <f t="shared" si="0"/>
        <v>0</v>
      </c>
      <c r="E5" s="100"/>
      <c r="F5" s="98">
        <f>IF(D5=0,0,"ja")</f>
        <v>0</v>
      </c>
      <c r="G5" s="103">
        <f t="shared" si="1"/>
        <v>0</v>
      </c>
      <c r="H5" s="98"/>
    </row>
    <row r="6" spans="1:13" ht="12.95" customHeight="1" x14ac:dyDescent="0.25">
      <c r="A6" s="97" t="s">
        <v>277</v>
      </c>
      <c r="B6" s="100">
        <f>'Ergänzungen zum Inventar'!AD26</f>
        <v>0</v>
      </c>
      <c r="C6" s="100">
        <f>IF(B6="","",B6)</f>
        <v>0</v>
      </c>
      <c r="D6" s="102">
        <f t="shared" si="0"/>
        <v>0</v>
      </c>
      <c r="E6" s="100" t="str">
        <f>IF(SUM(G3:G6)=0,"",SUM(D3:D6))</f>
        <v/>
      </c>
      <c r="F6" s="98">
        <f>IF(D6=0,0,"ja")</f>
        <v>0</v>
      </c>
      <c r="G6" s="103">
        <f t="shared" si="1"/>
        <v>0</v>
      </c>
      <c r="H6" s="98"/>
    </row>
    <row r="7" spans="1:13" ht="12.95" customHeight="1" x14ac:dyDescent="0.25">
      <c r="D7" s="100"/>
      <c r="E7" s="100"/>
      <c r="G7" s="208">
        <f>SUM(G3:G6)</f>
        <v>0</v>
      </c>
      <c r="H7" s="98"/>
    </row>
    <row r="8" spans="1:13" ht="12" customHeight="1" x14ac:dyDescent="0.25">
      <c r="D8" s="100"/>
      <c r="E8" s="100"/>
      <c r="G8" s="103"/>
      <c r="H8" s="98"/>
    </row>
    <row r="9" spans="1:13" ht="12.95" customHeight="1" x14ac:dyDescent="0.25">
      <c r="D9" s="100"/>
      <c r="E9" s="100"/>
      <c r="F9" s="347" t="s">
        <v>314</v>
      </c>
      <c r="G9" s="103"/>
      <c r="H9" s="98"/>
    </row>
    <row r="10" spans="1:13" ht="12.95" customHeight="1" x14ac:dyDescent="0.25">
      <c r="D10" s="100"/>
      <c r="E10" s="100"/>
      <c r="F10" s="347"/>
      <c r="G10" s="103"/>
      <c r="H10" s="98"/>
    </row>
    <row r="11" spans="1:13" s="226" customFormat="1" ht="12.95" customHeight="1" x14ac:dyDescent="0.25">
      <c r="A11" s="104"/>
      <c r="B11" s="226" t="s">
        <v>230</v>
      </c>
      <c r="C11" s="226" t="s">
        <v>313</v>
      </c>
      <c r="D11" s="105"/>
      <c r="E11" s="345" t="s">
        <v>296</v>
      </c>
      <c r="F11" s="347"/>
      <c r="G11" s="345" t="s">
        <v>297</v>
      </c>
      <c r="J11" s="344"/>
      <c r="K11" s="344"/>
    </row>
    <row r="12" spans="1:13" s="109" customFormat="1" ht="12.95" customHeight="1" thickBot="1" x14ac:dyDescent="0.3">
      <c r="A12" s="106"/>
      <c r="B12" s="107"/>
      <c r="C12" s="108"/>
      <c r="D12" s="108"/>
      <c r="E12" s="346"/>
      <c r="F12" s="347"/>
      <c r="G12" s="348"/>
      <c r="H12" s="219"/>
      <c r="J12" s="110"/>
      <c r="K12" s="110"/>
    </row>
    <row r="13" spans="1:13" ht="12.95" customHeight="1" x14ac:dyDescent="0.25">
      <c r="A13" s="97" t="s">
        <v>153</v>
      </c>
      <c r="B13" s="100">
        <f>SUM(Inventar!AP62:AV68)</f>
        <v>0</v>
      </c>
      <c r="C13" s="100">
        <f>'Ergänzungen zum Inventar'!AP33+'Ergänzungen zum Inventar'!AP34+'Ergänzungen zum Inventar'!AP35+'Ergänzungen zum Inventar'!AP36</f>
        <v>0</v>
      </c>
      <c r="D13" s="100"/>
      <c r="E13" s="100">
        <f t="shared" ref="E13:E14" si="2">B13+C13</f>
        <v>0</v>
      </c>
      <c r="F13" s="98">
        <f>Inventar!AN59</f>
        <v>0</v>
      </c>
      <c r="G13" s="220">
        <f t="shared" ref="G13:G27" si="3">E13</f>
        <v>0</v>
      </c>
      <c r="H13" s="126"/>
      <c r="M13" s="111"/>
    </row>
    <row r="14" spans="1:13" ht="12.95" customHeight="1" thickBot="1" x14ac:dyDescent="0.3">
      <c r="A14" s="97" t="s">
        <v>154</v>
      </c>
      <c r="B14" s="100">
        <f>Inventar!AP78+Inventar!AP79+Inventar!AP80+Inventar!AP81</f>
        <v>0</v>
      </c>
      <c r="C14" s="100">
        <f>'Ergänzungen zum Inventar'!AP43+'Ergänzungen zum Inventar'!AP44+'Ergänzungen zum Inventar'!AP45+'Ergänzungen zum Inventar'!AP46</f>
        <v>0</v>
      </c>
      <c r="D14" s="100"/>
      <c r="E14" s="100">
        <f t="shared" si="2"/>
        <v>0</v>
      </c>
      <c r="F14" s="98">
        <f>Inventar!AN75</f>
        <v>0</v>
      </c>
      <c r="G14" s="221">
        <f t="shared" si="3"/>
        <v>0</v>
      </c>
      <c r="H14" s="222">
        <f>G13+G14</f>
        <v>0</v>
      </c>
      <c r="I14" s="98"/>
    </row>
    <row r="15" spans="1:13" ht="12.95" customHeight="1" x14ac:dyDescent="0.25">
      <c r="A15" s="97" t="s">
        <v>384</v>
      </c>
      <c r="B15" s="100">
        <f>Inventar!AP90+Inventar!AP91</f>
        <v>0</v>
      </c>
      <c r="C15" s="100">
        <f>'Ergänzungen zum Inventar'!AP53+'Ergänzungen zum Inventar'!AP54</f>
        <v>0</v>
      </c>
      <c r="D15" s="100"/>
      <c r="E15" s="100">
        <f t="shared" ref="E15:E27" si="4">B15+C15</f>
        <v>0</v>
      </c>
      <c r="F15" s="98">
        <f>Inventar!AN87</f>
        <v>0</v>
      </c>
      <c r="G15" s="103">
        <f t="shared" si="3"/>
        <v>0</v>
      </c>
      <c r="H15" s="334" t="s">
        <v>368</v>
      </c>
      <c r="I15" s="335"/>
      <c r="J15" s="336"/>
    </row>
    <row r="16" spans="1:13" ht="12.95" customHeight="1" thickBot="1" x14ac:dyDescent="0.3">
      <c r="A16" s="97" t="s">
        <v>385</v>
      </c>
      <c r="B16" s="100">
        <f>Inventar!AP100+Inventar!AP101</f>
        <v>0</v>
      </c>
      <c r="C16" s="100">
        <f>'Ergänzungen zum Inventar'!AP61+'Ergänzungen zum Inventar'!AP62</f>
        <v>0</v>
      </c>
      <c r="D16" s="100"/>
      <c r="E16" s="100">
        <f t="shared" si="4"/>
        <v>0</v>
      </c>
      <c r="F16" s="98">
        <f>Inventar!AN97</f>
        <v>0</v>
      </c>
      <c r="G16" s="103">
        <f t="shared" si="3"/>
        <v>0</v>
      </c>
      <c r="H16" s="337" t="s">
        <v>368</v>
      </c>
      <c r="I16" s="338"/>
      <c r="J16" s="339"/>
    </row>
    <row r="17" spans="1:17" ht="12.95" customHeight="1" x14ac:dyDescent="0.25">
      <c r="A17" s="97" t="s">
        <v>386</v>
      </c>
      <c r="B17" s="100">
        <f>Inventar!AP110+Inventar!AP111</f>
        <v>0</v>
      </c>
      <c r="C17" s="100">
        <f>'Ergänzungen zum Inventar'!AP69+'Ergänzungen zum Inventar'!AP70</f>
        <v>0</v>
      </c>
      <c r="D17" s="100"/>
      <c r="E17" s="100">
        <f t="shared" si="4"/>
        <v>0</v>
      </c>
      <c r="F17" s="98">
        <f>Inventar!AN107</f>
        <v>0</v>
      </c>
      <c r="G17" s="208">
        <f t="shared" si="3"/>
        <v>0</v>
      </c>
      <c r="H17" s="98"/>
      <c r="I17" s="98"/>
    </row>
    <row r="18" spans="1:17" ht="12.95" customHeight="1" x14ac:dyDescent="0.25">
      <c r="A18" s="97" t="s">
        <v>387</v>
      </c>
      <c r="B18" s="100">
        <f>Inventar!AP120+Inventar!AP121+Inventar!AP122+Inventar!AP123</f>
        <v>0</v>
      </c>
      <c r="C18" s="100">
        <f>'Ergänzungen zum Inventar'!AP77+'Ergänzungen zum Inventar'!AP78+'Ergänzungen zum Inventar'!AP79+'Ergänzungen zum Inventar'!AP80</f>
        <v>0</v>
      </c>
      <c r="D18" s="100"/>
      <c r="E18" s="100">
        <f t="shared" si="4"/>
        <v>0</v>
      </c>
      <c r="F18" s="98">
        <f>Inventar!AN117</f>
        <v>0</v>
      </c>
      <c r="G18" s="208">
        <f t="shared" si="3"/>
        <v>0</v>
      </c>
      <c r="H18" s="98"/>
      <c r="I18" s="98"/>
    </row>
    <row r="19" spans="1:17" ht="12.95" customHeight="1" x14ac:dyDescent="0.25">
      <c r="A19" s="97" t="s">
        <v>431</v>
      </c>
      <c r="B19" s="100">
        <f>Inventar!AP132+Inventar!AP133+Inventar!AP134+Inventar!AP135</f>
        <v>0</v>
      </c>
      <c r="C19" s="100">
        <f>'Ergänzungen zum Inventar'!AP87+'Ergänzungen zum Inventar'!AP88+'Ergänzungen zum Inventar'!AP89+'Ergänzungen zum Inventar'!AP90</f>
        <v>0</v>
      </c>
      <c r="D19" s="100"/>
      <c r="E19" s="100">
        <f t="shared" si="4"/>
        <v>0</v>
      </c>
      <c r="F19" s="98">
        <f>Inventar!AN129</f>
        <v>0</v>
      </c>
      <c r="G19" s="208">
        <f t="shared" si="3"/>
        <v>0</v>
      </c>
      <c r="H19" s="98"/>
      <c r="I19" s="98"/>
    </row>
    <row r="20" spans="1:17" ht="12.95" customHeight="1" x14ac:dyDescent="0.25">
      <c r="A20" s="97" t="s">
        <v>388</v>
      </c>
      <c r="B20" s="100">
        <f>Inventar!AP144+Inventar!AP145</f>
        <v>0</v>
      </c>
      <c r="C20" s="100">
        <f>'Ergänzungen zum Inventar'!AP97+'Ergänzungen zum Inventar'!AP98</f>
        <v>0</v>
      </c>
      <c r="D20" s="100"/>
      <c r="E20" s="100">
        <f t="shared" si="4"/>
        <v>0</v>
      </c>
      <c r="F20" s="98">
        <f>Inventar!AN141</f>
        <v>0</v>
      </c>
      <c r="G20" s="208">
        <f t="shared" si="3"/>
        <v>0</v>
      </c>
      <c r="H20" s="98"/>
      <c r="I20" s="98"/>
    </row>
    <row r="21" spans="1:17" ht="12.95" customHeight="1" x14ac:dyDescent="0.25">
      <c r="A21" s="97" t="s">
        <v>389</v>
      </c>
      <c r="B21" s="100">
        <f>Inventar!AP154+Inventar!AP155</f>
        <v>0</v>
      </c>
      <c r="C21" s="100">
        <f>'Ergänzungen zum Inventar'!AP105+'Ergänzungen zum Inventar'!AP106</f>
        <v>0</v>
      </c>
      <c r="D21" s="100"/>
      <c r="E21" s="100">
        <f t="shared" si="4"/>
        <v>0</v>
      </c>
      <c r="F21" s="98">
        <f>Inventar!AN151</f>
        <v>0</v>
      </c>
      <c r="G21" s="208">
        <f t="shared" si="3"/>
        <v>0</v>
      </c>
      <c r="L21" s="97" t="str">
        <f>IF(J15=K21,"","Eingabe korrekt?")</f>
        <v/>
      </c>
    </row>
    <row r="22" spans="1:17" ht="12.95" customHeight="1" x14ac:dyDescent="0.25">
      <c r="A22" s="97" t="s">
        <v>432</v>
      </c>
      <c r="B22" s="100">
        <f>Inventar!AP164+Inventar!AP165+Inventar!AP166+Inventar!AP167</f>
        <v>0</v>
      </c>
      <c r="C22" s="100">
        <f>'Ergänzungen zum Inventar'!AP113+'Ergänzungen zum Inventar'!AP114+'Ergänzungen zum Inventar'!AP115+'Ergänzungen zum Inventar'!AP116</f>
        <v>0</v>
      </c>
      <c r="D22" s="100"/>
      <c r="E22" s="100">
        <f t="shared" si="4"/>
        <v>0</v>
      </c>
      <c r="F22" s="98">
        <f>Inventar!AN161</f>
        <v>0</v>
      </c>
      <c r="G22" s="208">
        <f t="shared" si="3"/>
        <v>0</v>
      </c>
      <c r="L22" s="97" t="str">
        <f>IF(J16=K22,"","Eingabe korrekt?")</f>
        <v/>
      </c>
    </row>
    <row r="23" spans="1:17" ht="12.95" customHeight="1" x14ac:dyDescent="0.25">
      <c r="A23" s="97" t="s">
        <v>433</v>
      </c>
      <c r="B23" s="100">
        <f>Inventar!AP177</f>
        <v>0</v>
      </c>
      <c r="C23" s="101"/>
      <c r="D23" s="100"/>
      <c r="E23" s="100">
        <f t="shared" si="4"/>
        <v>0</v>
      </c>
      <c r="F23" s="98">
        <f>Inventar!AN175</f>
        <v>0</v>
      </c>
      <c r="G23" s="208">
        <f t="shared" si="3"/>
        <v>0</v>
      </c>
    </row>
    <row r="24" spans="1:17" ht="12.95" customHeight="1" x14ac:dyDescent="0.25">
      <c r="A24" s="97" t="s">
        <v>390</v>
      </c>
      <c r="B24" s="100">
        <f>Inventar!AP188+Inventar!AP189</f>
        <v>0</v>
      </c>
      <c r="C24" s="100">
        <f>'Ergänzungen zum Inventar'!AP125+'Ergänzungen zum Inventar'!AP126</f>
        <v>0</v>
      </c>
      <c r="D24" s="100"/>
      <c r="E24" s="100">
        <f t="shared" si="4"/>
        <v>0</v>
      </c>
      <c r="F24" s="98">
        <f>Inventar!AN185</f>
        <v>0</v>
      </c>
      <c r="G24" s="208">
        <f t="shared" si="3"/>
        <v>0</v>
      </c>
      <c r="H24" s="98"/>
      <c r="I24" s="98"/>
    </row>
    <row r="25" spans="1:17" ht="12.95" customHeight="1" x14ac:dyDescent="0.25">
      <c r="A25" s="97" t="s">
        <v>391</v>
      </c>
      <c r="B25" s="100">
        <f>SUM(Inventar!AP201:AV204)</f>
        <v>0</v>
      </c>
      <c r="C25" s="100">
        <f>'Ergänzungen zum Inventar'!AP136+'Ergänzungen zum Inventar'!AP137+'Ergänzungen zum Inventar'!AP138+'Ergänzungen zum Inventar'!AP139</f>
        <v>0</v>
      </c>
      <c r="D25" s="100"/>
      <c r="E25" s="100">
        <f t="shared" si="4"/>
        <v>0</v>
      </c>
      <c r="F25" s="98">
        <f>Inventar!AN198</f>
        <v>0</v>
      </c>
      <c r="G25" s="208">
        <f t="shared" si="3"/>
        <v>0</v>
      </c>
      <c r="H25" s="98"/>
      <c r="I25" s="98"/>
    </row>
    <row r="26" spans="1:17" ht="12.95" customHeight="1" x14ac:dyDescent="0.25">
      <c r="A26" s="97" t="s">
        <v>392</v>
      </c>
      <c r="B26" s="100">
        <f>SUM(Inventar!AP213:AV214)</f>
        <v>0</v>
      </c>
      <c r="C26" s="100">
        <f>'Ergänzungen zum Inventar'!AP146+'Ergänzungen zum Inventar'!AP147</f>
        <v>0</v>
      </c>
      <c r="D26" s="100"/>
      <c r="E26" s="100">
        <f t="shared" si="4"/>
        <v>0</v>
      </c>
      <c r="F26" s="98">
        <f>Inventar!AN210</f>
        <v>0</v>
      </c>
      <c r="G26" s="208">
        <f t="shared" si="3"/>
        <v>0</v>
      </c>
      <c r="H26" s="98"/>
      <c r="I26" s="98"/>
    </row>
    <row r="27" spans="1:17" ht="12.95" customHeight="1" x14ac:dyDescent="0.25">
      <c r="A27" s="97" t="s">
        <v>434</v>
      </c>
      <c r="B27" s="100">
        <f>SUM(Inventar!AP223:AV224)</f>
        <v>0</v>
      </c>
      <c r="C27" s="100">
        <f>'Ergänzungen zum Inventar'!AP154+'Ergänzungen zum Inventar'!AP155</f>
        <v>0</v>
      </c>
      <c r="D27" s="100"/>
      <c r="E27" s="100">
        <f t="shared" si="4"/>
        <v>0</v>
      </c>
      <c r="F27" s="98">
        <f>Inventar!AN220</f>
        <v>0</v>
      </c>
      <c r="G27" s="208">
        <f t="shared" si="3"/>
        <v>0</v>
      </c>
      <c r="H27" s="98"/>
      <c r="I27" s="98"/>
    </row>
    <row r="28" spans="1:17" ht="12.95" customHeight="1" x14ac:dyDescent="0.25">
      <c r="B28" s="100"/>
      <c r="D28" s="100"/>
      <c r="E28" s="100"/>
      <c r="F28" s="112"/>
      <c r="G28" s="113"/>
      <c r="H28" s="98"/>
      <c r="I28" s="98"/>
    </row>
    <row r="29" spans="1:17" s="114" customFormat="1" ht="12.95" customHeight="1" x14ac:dyDescent="0.25">
      <c r="B29" s="115"/>
      <c r="C29" s="116"/>
      <c r="D29" s="115"/>
      <c r="E29" s="115"/>
      <c r="F29" s="117"/>
      <c r="G29" s="118"/>
      <c r="H29" s="116"/>
      <c r="I29" s="116"/>
      <c r="J29" s="119"/>
      <c r="K29" s="119"/>
      <c r="M29" s="97"/>
      <c r="N29" s="97"/>
      <c r="O29" s="97"/>
      <c r="P29" s="97"/>
      <c r="Q29" s="97"/>
    </row>
    <row r="30" spans="1:17" ht="12.95" customHeight="1" x14ac:dyDescent="0.25">
      <c r="A30" s="97" t="s">
        <v>435</v>
      </c>
      <c r="B30" s="100">
        <f>SUM(Inventar!AP244:AV251)</f>
        <v>0</v>
      </c>
      <c r="C30" s="100">
        <f>SUM('Ergänzungen zum Inventar'!AP164:AV167)</f>
        <v>0</v>
      </c>
      <c r="D30" s="100"/>
      <c r="E30" s="100">
        <f>B30+C30</f>
        <v>0</v>
      </c>
      <c r="F30" s="98">
        <f>Inventar!AN241</f>
        <v>0</v>
      </c>
      <c r="G30" s="208">
        <f>E30</f>
        <v>0</v>
      </c>
      <c r="H30" s="98"/>
      <c r="I30" s="98"/>
    </row>
    <row r="31" spans="1:17" ht="12.95" customHeight="1" x14ac:dyDescent="0.25">
      <c r="A31" s="97" t="s">
        <v>436</v>
      </c>
      <c r="B31" s="100">
        <f>Inventar!AP260+Inventar!AP261+Inventar!AP262+Inventar!AP263</f>
        <v>0</v>
      </c>
      <c r="C31" s="100">
        <f>'Ergänzungen zum Inventar'!AP174+'Ergänzungen zum Inventar'!AP175+'Ergänzungen zum Inventar'!AP176+'Ergänzungen zum Inventar'!AP177</f>
        <v>0</v>
      </c>
      <c r="E31" s="100">
        <f>B31+C31</f>
        <v>0</v>
      </c>
      <c r="F31" s="98">
        <f>Inventar!AN257</f>
        <v>0</v>
      </c>
      <c r="G31" s="208">
        <f>E31</f>
        <v>0</v>
      </c>
      <c r="H31" s="98"/>
      <c r="I31" s="98"/>
    </row>
    <row r="32" spans="1:17" ht="12.95" customHeight="1" x14ac:dyDescent="0.25">
      <c r="A32" s="97" t="s">
        <v>232</v>
      </c>
      <c r="B32" s="100">
        <f>Inventar!AP272+Inventar!AP273+Inventar!AP274+Inventar!AP275</f>
        <v>0</v>
      </c>
      <c r="C32" s="100">
        <f>'Ergänzungen zum Inventar'!AP184+'Ergänzungen zum Inventar'!AP185+'Ergänzungen zum Inventar'!AP186+'Ergänzungen zum Inventar'!AP187</f>
        <v>0</v>
      </c>
      <c r="E32" s="100">
        <f>B32+C32</f>
        <v>0</v>
      </c>
      <c r="F32" s="98">
        <f>Inventar!AN269</f>
        <v>0</v>
      </c>
      <c r="G32" s="208">
        <f>E32</f>
        <v>0</v>
      </c>
      <c r="H32" s="98"/>
      <c r="I32" s="98"/>
    </row>
    <row r="33" spans="1:13" ht="12.95" customHeight="1" x14ac:dyDescent="0.25">
      <c r="A33" s="97" t="s">
        <v>233</v>
      </c>
      <c r="B33" s="100">
        <f>Inventar!AP284</f>
        <v>0</v>
      </c>
      <c r="E33" s="100">
        <f>B33+C33</f>
        <v>0</v>
      </c>
      <c r="F33" s="98">
        <f>Inventar!AN281</f>
        <v>0</v>
      </c>
      <c r="G33" s="208">
        <f>E33</f>
        <v>0</v>
      </c>
      <c r="H33" s="98"/>
      <c r="I33" s="98"/>
    </row>
    <row r="34" spans="1:13" ht="12.95" customHeight="1" x14ac:dyDescent="0.25">
      <c r="A34" s="97" t="s">
        <v>330</v>
      </c>
      <c r="B34" s="100" t="str">
        <f>Inventar!AP285</f>
        <v/>
      </c>
      <c r="E34" s="100" t="str">
        <f>B34</f>
        <v/>
      </c>
      <c r="F34" s="98">
        <f>Inventar!AN281</f>
        <v>0</v>
      </c>
      <c r="G34" s="208" t="str">
        <f>E34</f>
        <v/>
      </c>
      <c r="H34" s="98"/>
      <c r="I34" s="120"/>
      <c r="J34" s="121"/>
      <c r="L34" s="111"/>
    </row>
    <row r="35" spans="1:13" ht="12.95" customHeight="1" x14ac:dyDescent="0.25">
      <c r="A35" s="97" t="s">
        <v>331</v>
      </c>
      <c r="B35" s="100">
        <f>E35</f>
        <v>0</v>
      </c>
      <c r="E35" s="100">
        <f>IF(Inventar!AN293="ja",1,0)</f>
        <v>0</v>
      </c>
      <c r="F35" s="98">
        <f>Inventar!AN293</f>
        <v>0</v>
      </c>
      <c r="G35" s="208" t="str">
        <f>IF(F35=0,"",E35)</f>
        <v/>
      </c>
      <c r="H35" s="98"/>
      <c r="I35" s="98"/>
      <c r="L35" s="111"/>
    </row>
    <row r="36" spans="1:13" ht="12.95" customHeight="1" x14ac:dyDescent="0.25">
      <c r="F36" s="98">
        <f>COUNTIF(F30:F35,"ja")</f>
        <v>0</v>
      </c>
      <c r="H36" s="98"/>
      <c r="I36" s="98"/>
    </row>
    <row r="37" spans="1:13" ht="12.95" customHeight="1" x14ac:dyDescent="0.25">
      <c r="A37" s="122" t="s">
        <v>138</v>
      </c>
      <c r="F37" s="98">
        <f>COUNTIF(F30:F35,"nein")</f>
        <v>0</v>
      </c>
      <c r="H37" s="98"/>
      <c r="I37" s="98"/>
    </row>
    <row r="38" spans="1:13" ht="12.95" customHeight="1" x14ac:dyDescent="0.25">
      <c r="A38" s="97" t="s">
        <v>237</v>
      </c>
      <c r="B38" s="98">
        <f>Inventar!B21</f>
        <v>0</v>
      </c>
      <c r="H38" s="98"/>
      <c r="I38" s="98"/>
    </row>
    <row r="39" spans="1:13" ht="12.95" customHeight="1" x14ac:dyDescent="0.25">
      <c r="A39" s="97" t="s">
        <v>239</v>
      </c>
      <c r="B39" s="123">
        <f ca="1">DATEDIF(Inventar!AH18,TODAY(),"Y")</f>
        <v>122</v>
      </c>
      <c r="C39" s="123">
        <f ca="1">B39</f>
        <v>122</v>
      </c>
      <c r="H39" s="98"/>
      <c r="I39" s="98"/>
    </row>
    <row r="40" spans="1:13" ht="12.95" customHeight="1" x14ac:dyDescent="0.25">
      <c r="A40" s="97" t="s">
        <v>240</v>
      </c>
      <c r="B40" s="123">
        <f ca="1">DATEDIF(Inventar!AH18,TODAY(),"YM")</f>
        <v>5</v>
      </c>
      <c r="C40" s="123">
        <f ca="1">B40*30</f>
        <v>150</v>
      </c>
      <c r="H40" s="98"/>
      <c r="I40" s="98"/>
    </row>
    <row r="41" spans="1:13" ht="12.95" customHeight="1" x14ac:dyDescent="0.25">
      <c r="A41" s="97" t="s">
        <v>241</v>
      </c>
      <c r="B41" s="123">
        <f ca="1">DATEDIF(Inventar!AH18,TODAY(),"md")</f>
        <v>7</v>
      </c>
      <c r="C41" s="123">
        <f ca="1">IF((C40+B41)&gt;=365,1,0)</f>
        <v>0</v>
      </c>
      <c r="H41" s="98"/>
      <c r="I41" s="98"/>
    </row>
    <row r="42" spans="1:13" ht="12.95" customHeight="1" x14ac:dyDescent="0.25">
      <c r="A42" s="97" t="s">
        <v>242</v>
      </c>
      <c r="B42" s="123"/>
      <c r="C42" s="123">
        <f ca="1">C39+C41</f>
        <v>122</v>
      </c>
      <c r="H42" s="98"/>
      <c r="I42" s="98"/>
    </row>
    <row r="43" spans="1:13" ht="12.95" customHeight="1" x14ac:dyDescent="0.25">
      <c r="B43" s="123"/>
      <c r="C43" s="123"/>
      <c r="H43" s="98"/>
      <c r="I43" s="98"/>
      <c r="J43" s="99" t="s">
        <v>228</v>
      </c>
    </row>
    <row r="44" spans="1:13" ht="12.95" customHeight="1" x14ac:dyDescent="0.25">
      <c r="A44" s="97" t="s">
        <v>238</v>
      </c>
      <c r="B44" s="124">
        <f>Inventar!AN359</f>
        <v>0</v>
      </c>
      <c r="H44" s="98"/>
      <c r="I44" s="98"/>
      <c r="J44" s="99" t="s">
        <v>255</v>
      </c>
      <c r="K44" s="99" t="str">
        <f>Inventar!B18&amp;" "&amp;Inventar!R18</f>
        <v xml:space="preserve"> </v>
      </c>
    </row>
    <row r="45" spans="1:13" ht="12.95" customHeight="1" thickBot="1" x14ac:dyDescent="0.3">
      <c r="H45" s="98"/>
      <c r="I45" s="98"/>
      <c r="J45" s="99" t="s">
        <v>256</v>
      </c>
      <c r="K45" s="99" t="str">
        <f>Inventar!B31&amp;" "&amp;Inventar!R31</f>
        <v xml:space="preserve"> </v>
      </c>
    </row>
    <row r="46" spans="1:13" ht="12.95" customHeight="1" thickTop="1" x14ac:dyDescent="0.25">
      <c r="A46" s="209"/>
      <c r="B46" s="210" t="s">
        <v>230</v>
      </c>
      <c r="C46" s="210" t="s">
        <v>228</v>
      </c>
      <c r="D46" s="210" t="s">
        <v>229</v>
      </c>
      <c r="E46" s="210" t="s">
        <v>231</v>
      </c>
      <c r="F46" s="210" t="s">
        <v>235</v>
      </c>
      <c r="G46" s="211" t="s">
        <v>245</v>
      </c>
      <c r="H46" s="125"/>
      <c r="I46" s="125"/>
      <c r="J46" s="127"/>
      <c r="K46" s="127"/>
      <c r="L46" s="128"/>
      <c r="M46" s="129"/>
    </row>
    <row r="47" spans="1:13" ht="12.95" customHeight="1" x14ac:dyDescent="0.25">
      <c r="A47" s="212" t="s">
        <v>243</v>
      </c>
      <c r="B47" s="130">
        <f>Inventar!AP90+Inventar!AP91</f>
        <v>0</v>
      </c>
      <c r="C47" s="130">
        <f>'Ergänzungen zum Inventar'!AP53+'Ergänzungen zum Inventar'!AP54</f>
        <v>0</v>
      </c>
      <c r="D47" s="130">
        <f>B47+C47</f>
        <v>0</v>
      </c>
      <c r="E47" s="131">
        <f>Inventar!AN87</f>
        <v>0</v>
      </c>
      <c r="F47" s="130">
        <f>IF(E47="ja",D47,0)</f>
        <v>0</v>
      </c>
      <c r="G47" s="213">
        <f>IF(F47&gt;0,1,0)</f>
        <v>0</v>
      </c>
      <c r="H47" s="132" t="s">
        <v>299</v>
      </c>
      <c r="I47" s="131"/>
      <c r="J47" s="133"/>
      <c r="K47" s="133"/>
      <c r="L47" s="134"/>
      <c r="M47" s="135"/>
    </row>
    <row r="48" spans="1:13" ht="12.95" customHeight="1" x14ac:dyDescent="0.25">
      <c r="A48" s="212"/>
      <c r="B48" s="131"/>
      <c r="C48" s="131"/>
      <c r="D48" s="131"/>
      <c r="E48" s="131"/>
      <c r="F48" s="131"/>
      <c r="G48" s="214"/>
      <c r="H48" s="131"/>
      <c r="I48" s="131"/>
      <c r="J48" s="133"/>
      <c r="K48" s="133"/>
      <c r="L48" s="134"/>
      <c r="M48" s="135"/>
    </row>
    <row r="49" spans="1:13" ht="12.95" customHeight="1" x14ac:dyDescent="0.25">
      <c r="A49" s="212" t="s">
        <v>298</v>
      </c>
      <c r="B49" s="136">
        <f>IF(B38="männlich",65,64)</f>
        <v>64</v>
      </c>
      <c r="C49" s="131"/>
      <c r="D49" s="131"/>
      <c r="E49" s="131"/>
      <c r="F49" s="131"/>
      <c r="G49" s="214"/>
      <c r="H49" s="131"/>
      <c r="I49" s="131"/>
      <c r="J49" s="133"/>
      <c r="K49" s="133"/>
      <c r="L49" s="134"/>
      <c r="M49" s="135"/>
    </row>
    <row r="50" spans="1:13" ht="12.95" customHeight="1" x14ac:dyDescent="0.25">
      <c r="A50" s="212" t="s">
        <v>244</v>
      </c>
      <c r="B50" s="136" t="str">
        <f ca="1">IF(B49-5-C42&lt;=0,"ja","nein")</f>
        <v>ja</v>
      </c>
      <c r="C50" s="131"/>
      <c r="D50" s="131"/>
      <c r="E50" s="131"/>
      <c r="F50" s="349">
        <f ca="1">IF(B50="nein",G47,F47)</f>
        <v>0</v>
      </c>
      <c r="G50" s="350"/>
      <c r="H50" s="137" t="s">
        <v>291</v>
      </c>
      <c r="I50" s="131"/>
      <c r="J50" s="133"/>
      <c r="K50" s="133"/>
      <c r="L50" s="134"/>
      <c r="M50" s="135"/>
    </row>
    <row r="51" spans="1:13" ht="12.95" customHeight="1" x14ac:dyDescent="0.25">
      <c r="A51" s="212"/>
      <c r="B51" s="131"/>
      <c r="C51" s="131"/>
      <c r="D51" s="131"/>
      <c r="E51" s="131"/>
      <c r="F51" s="131"/>
      <c r="G51" s="214"/>
      <c r="H51" s="131"/>
      <c r="I51" s="131"/>
      <c r="J51" s="133"/>
      <c r="K51" s="133"/>
      <c r="L51" s="134"/>
      <c r="M51" s="135"/>
    </row>
    <row r="52" spans="1:13" ht="12.95" customHeight="1" x14ac:dyDescent="0.25">
      <c r="A52" s="212" t="s">
        <v>246</v>
      </c>
      <c r="B52" s="136" t="str">
        <f>IF(B44="AHV-Rente","ja",IF(B44="IV-Rente (1/1)","ja","nein"))</f>
        <v>nein</v>
      </c>
      <c r="C52" s="131"/>
      <c r="D52" s="131"/>
      <c r="E52" s="131"/>
      <c r="F52" s="349">
        <f>IF(B52="ja",F47,G47)</f>
        <v>0</v>
      </c>
      <c r="G52" s="350"/>
      <c r="H52" s="137" t="s">
        <v>290</v>
      </c>
      <c r="I52" s="134"/>
      <c r="J52" s="133"/>
      <c r="K52" s="133"/>
      <c r="L52" s="134"/>
      <c r="M52" s="135"/>
    </row>
    <row r="53" spans="1:13" ht="12.95" customHeight="1" x14ac:dyDescent="0.25">
      <c r="A53" s="212"/>
      <c r="B53" s="131"/>
      <c r="C53" s="131"/>
      <c r="D53" s="131"/>
      <c r="E53" s="131"/>
      <c r="F53" s="131"/>
      <c r="G53" s="214"/>
      <c r="H53" s="134"/>
      <c r="I53" s="134"/>
      <c r="J53" s="133"/>
      <c r="K53" s="133"/>
      <c r="L53" s="134"/>
      <c r="M53" s="135"/>
    </row>
    <row r="54" spans="1:13" ht="12.95" customHeight="1" x14ac:dyDescent="0.25">
      <c r="A54" s="212" t="s">
        <v>158</v>
      </c>
      <c r="B54" s="131"/>
      <c r="C54" s="131"/>
      <c r="D54" s="131"/>
      <c r="E54" s="138" t="s">
        <v>310</v>
      </c>
      <c r="F54" s="340">
        <f ca="1">MAX(F50:G52)</f>
        <v>0</v>
      </c>
      <c r="G54" s="341"/>
      <c r="H54" s="134"/>
      <c r="I54" s="134"/>
      <c r="J54" s="133"/>
      <c r="K54" s="133"/>
      <c r="L54" s="134"/>
      <c r="M54" s="135"/>
    </row>
    <row r="55" spans="1:13" ht="12.95" customHeight="1" x14ac:dyDescent="0.25">
      <c r="A55" s="212"/>
      <c r="B55" s="131"/>
      <c r="C55" s="131"/>
      <c r="D55" s="131"/>
      <c r="E55" s="131"/>
      <c r="F55" s="131"/>
      <c r="G55" s="214"/>
      <c r="H55" s="134"/>
      <c r="I55" s="134"/>
      <c r="J55" s="133"/>
      <c r="K55" s="133"/>
      <c r="L55" s="134"/>
      <c r="M55" s="135"/>
    </row>
    <row r="56" spans="1:13" ht="12.95" customHeight="1" x14ac:dyDescent="0.25">
      <c r="A56" s="212"/>
      <c r="B56" s="131"/>
      <c r="C56" s="131"/>
      <c r="D56" s="131"/>
      <c r="E56" s="131"/>
      <c r="F56" s="131"/>
      <c r="G56" s="214"/>
      <c r="H56" s="134"/>
      <c r="I56" s="134"/>
      <c r="J56" s="133"/>
      <c r="K56" s="133"/>
      <c r="L56" s="134"/>
      <c r="M56" s="135"/>
    </row>
    <row r="57" spans="1:13" ht="12.95" customHeight="1" x14ac:dyDescent="0.25">
      <c r="A57" s="215" t="s">
        <v>247</v>
      </c>
      <c r="B57" s="131" t="s">
        <v>230</v>
      </c>
      <c r="C57" s="131" t="s">
        <v>228</v>
      </c>
      <c r="D57" s="131" t="s">
        <v>229</v>
      </c>
      <c r="E57" s="131" t="s">
        <v>231</v>
      </c>
      <c r="F57" s="131" t="s">
        <v>235</v>
      </c>
      <c r="G57" s="214" t="s">
        <v>245</v>
      </c>
      <c r="H57" s="131"/>
      <c r="I57" s="134"/>
      <c r="J57" s="133"/>
      <c r="K57" s="133"/>
      <c r="L57" s="134"/>
      <c r="M57" s="135"/>
    </row>
    <row r="58" spans="1:13" ht="12.95" customHeight="1" x14ac:dyDescent="0.25">
      <c r="A58" s="212" t="s">
        <v>248</v>
      </c>
      <c r="B58" s="130">
        <f>Inventar!AP100+Inventar!AP101</f>
        <v>0</v>
      </c>
      <c r="C58" s="130">
        <f>'Ergänzungen zum Inventar'!AP61+'Ergänzungen zum Inventar'!AP62</f>
        <v>0</v>
      </c>
      <c r="D58" s="130">
        <f>B58+C58</f>
        <v>0</v>
      </c>
      <c r="E58" s="131">
        <f>Inventar!AN97</f>
        <v>0</v>
      </c>
      <c r="F58" s="130">
        <f>IF(E58="ja",D58,0)</f>
        <v>0</v>
      </c>
      <c r="G58" s="213">
        <f>IF(F58&gt;0,1,0)</f>
        <v>0</v>
      </c>
      <c r="H58" s="137" t="s">
        <v>289</v>
      </c>
      <c r="I58" s="134"/>
      <c r="J58" s="133"/>
      <c r="K58" s="133"/>
      <c r="L58" s="134"/>
      <c r="M58" s="135"/>
    </row>
    <row r="59" spans="1:13" ht="12.95" customHeight="1" x14ac:dyDescent="0.25">
      <c r="A59" s="212"/>
      <c r="B59" s="131"/>
      <c r="C59" s="131"/>
      <c r="D59" s="131"/>
      <c r="E59" s="131"/>
      <c r="F59" s="131"/>
      <c r="G59" s="214"/>
      <c r="H59" s="134"/>
      <c r="I59" s="134"/>
      <c r="J59" s="133"/>
      <c r="K59" s="133"/>
      <c r="L59" s="134"/>
      <c r="M59" s="135"/>
    </row>
    <row r="60" spans="1:13" ht="12.95" customHeight="1" thickBot="1" x14ac:dyDescent="0.3">
      <c r="A60" s="216" t="s">
        <v>158</v>
      </c>
      <c r="B60" s="217"/>
      <c r="C60" s="217"/>
      <c r="D60" s="217"/>
      <c r="E60" s="218" t="s">
        <v>310</v>
      </c>
      <c r="F60" s="342">
        <f ca="1">IF(F54&gt;G47,F58,G58)</f>
        <v>0</v>
      </c>
      <c r="G60" s="343"/>
      <c r="H60" s="139"/>
      <c r="I60" s="139"/>
      <c r="J60" s="140"/>
      <c r="K60" s="140"/>
      <c r="L60" s="139"/>
      <c r="M60" s="141"/>
    </row>
    <row r="61" spans="1:13" ht="12.95" customHeight="1" thickTop="1" x14ac:dyDescent="0.25"/>
    <row r="62" spans="1:13" ht="12.95" customHeight="1" x14ac:dyDescent="0.25">
      <c r="A62" s="142" t="s">
        <v>249</v>
      </c>
      <c r="C62" s="143"/>
      <c r="D62" s="143"/>
      <c r="E62" s="143"/>
      <c r="F62" s="143"/>
      <c r="G62" s="143"/>
      <c r="H62" s="143"/>
      <c r="I62" s="143"/>
    </row>
    <row r="63" spans="1:13" ht="12.95" customHeight="1" x14ac:dyDescent="0.25">
      <c r="A63" s="144" t="s">
        <v>99</v>
      </c>
      <c r="C63" s="143"/>
      <c r="D63" s="143"/>
      <c r="E63" s="143"/>
      <c r="F63" s="143"/>
      <c r="G63" s="143"/>
      <c r="H63" s="143"/>
      <c r="I63" s="143"/>
    </row>
    <row r="64" spans="1:13" ht="12.95" customHeight="1" x14ac:dyDescent="0.25">
      <c r="A64" s="144" t="s">
        <v>100</v>
      </c>
      <c r="C64" s="143"/>
      <c r="D64" s="145"/>
      <c r="E64" s="143"/>
      <c r="F64" s="143"/>
      <c r="G64" s="143"/>
      <c r="H64" s="143"/>
      <c r="I64" s="143"/>
    </row>
    <row r="65" spans="1:10" ht="12.95" customHeight="1" x14ac:dyDescent="0.25">
      <c r="A65" s="144" t="s">
        <v>101</v>
      </c>
      <c r="C65" s="143"/>
      <c r="D65" s="145"/>
      <c r="E65" s="143"/>
      <c r="F65" s="143"/>
      <c r="G65" s="143"/>
      <c r="H65" s="143"/>
      <c r="I65" s="143"/>
    </row>
    <row r="66" spans="1:10" ht="12.95" customHeight="1" x14ac:dyDescent="0.25">
      <c r="A66" s="144" t="s">
        <v>102</v>
      </c>
      <c r="C66" s="143"/>
      <c r="D66" s="145"/>
      <c r="E66" s="143"/>
      <c r="F66" s="143"/>
      <c r="G66" s="143"/>
      <c r="H66" s="143"/>
      <c r="I66" s="143"/>
    </row>
    <row r="67" spans="1:10" ht="12.95" customHeight="1" x14ac:dyDescent="0.25">
      <c r="A67" s="144" t="s">
        <v>103</v>
      </c>
      <c r="C67" s="143"/>
      <c r="D67" s="143"/>
      <c r="E67" s="143"/>
      <c r="F67" s="143"/>
      <c r="G67" s="143"/>
      <c r="H67" s="143"/>
      <c r="I67" s="143"/>
    </row>
    <row r="68" spans="1:10" ht="12.95" customHeight="1" x14ac:dyDescent="0.25">
      <c r="A68" s="144" t="s">
        <v>104</v>
      </c>
      <c r="C68" s="143"/>
      <c r="D68" s="143"/>
      <c r="E68" s="143"/>
      <c r="F68" s="143"/>
      <c r="G68" s="143"/>
      <c r="H68" s="143"/>
      <c r="I68" s="143"/>
    </row>
    <row r="69" spans="1:10" ht="12.95" customHeight="1" x14ac:dyDescent="0.25">
      <c r="A69" s="144" t="s">
        <v>105</v>
      </c>
      <c r="C69" s="97"/>
      <c r="D69" s="97"/>
      <c r="E69" s="97"/>
      <c r="F69" s="97"/>
      <c r="G69" s="97"/>
    </row>
    <row r="70" spans="1:10" ht="12.95" customHeight="1" x14ac:dyDescent="0.25">
      <c r="A70" s="144" t="s">
        <v>106</v>
      </c>
      <c r="C70" s="97"/>
      <c r="D70" s="97"/>
      <c r="E70" s="97"/>
      <c r="F70" s="97"/>
      <c r="G70" s="97"/>
    </row>
    <row r="71" spans="1:10" ht="12.95" customHeight="1" x14ac:dyDescent="0.25">
      <c r="A71" s="144" t="s">
        <v>107</v>
      </c>
      <c r="C71" s="97"/>
      <c r="D71" s="97"/>
      <c r="E71" s="97"/>
      <c r="F71" s="97"/>
      <c r="G71" s="97"/>
    </row>
    <row r="72" spans="1:10" ht="12.95" customHeight="1" x14ac:dyDescent="0.25">
      <c r="A72" s="144" t="s">
        <v>108</v>
      </c>
      <c r="C72" s="97"/>
      <c r="D72" s="97"/>
      <c r="E72" s="97"/>
      <c r="F72" s="97"/>
      <c r="G72" s="97"/>
    </row>
    <row r="73" spans="1:10" ht="12.95" customHeight="1" x14ac:dyDescent="0.25">
      <c r="A73" s="144" t="s">
        <v>109</v>
      </c>
      <c r="C73" s="97"/>
      <c r="D73" s="97"/>
      <c r="E73" s="97"/>
      <c r="F73" s="97"/>
      <c r="G73" s="97"/>
    </row>
    <row r="74" spans="1:10" ht="12.95" customHeight="1" x14ac:dyDescent="0.25">
      <c r="A74" s="144" t="s">
        <v>110</v>
      </c>
      <c r="C74" s="97"/>
      <c r="D74" s="97"/>
      <c r="E74" s="97"/>
      <c r="F74" s="97"/>
      <c r="G74" s="97"/>
    </row>
    <row r="75" spans="1:10" ht="12.95" customHeight="1" x14ac:dyDescent="0.25">
      <c r="A75" s="144" t="s">
        <v>111</v>
      </c>
      <c r="C75" s="97"/>
      <c r="D75" s="97"/>
      <c r="E75" s="97"/>
      <c r="F75" s="97"/>
      <c r="G75" s="97"/>
    </row>
    <row r="76" spans="1:10" ht="12.95" customHeight="1" x14ac:dyDescent="0.25">
      <c r="A76" s="144" t="s">
        <v>112</v>
      </c>
      <c r="C76" s="97"/>
      <c r="D76" s="97"/>
      <c r="E76" s="97"/>
      <c r="F76" s="97"/>
      <c r="G76" s="97"/>
    </row>
    <row r="77" spans="1:10" ht="12.95" customHeight="1" x14ac:dyDescent="0.25">
      <c r="A77" s="144" t="s">
        <v>113</v>
      </c>
      <c r="C77" s="97"/>
      <c r="D77" s="97"/>
      <c r="E77" s="97"/>
      <c r="F77" s="97"/>
      <c r="G77" s="97"/>
      <c r="J77" s="97"/>
    </row>
    <row r="78" spans="1:10" ht="12.95" customHeight="1" x14ac:dyDescent="0.25">
      <c r="A78" s="144" t="s">
        <v>114</v>
      </c>
      <c r="C78" s="97"/>
      <c r="D78" s="97"/>
      <c r="E78" s="97"/>
      <c r="F78" s="97"/>
      <c r="G78" s="97"/>
      <c r="J78" s="97"/>
    </row>
    <row r="79" spans="1:10" ht="12.95" customHeight="1" x14ac:dyDescent="0.25">
      <c r="A79" s="144" t="s">
        <v>115</v>
      </c>
      <c r="C79" s="97"/>
      <c r="D79" s="97"/>
      <c r="E79" s="97"/>
      <c r="F79" s="97"/>
      <c r="G79" s="97"/>
      <c r="J79" s="97"/>
    </row>
    <row r="80" spans="1:10" ht="12.95" customHeight="1" x14ac:dyDescent="0.25">
      <c r="A80" s="144" t="s">
        <v>116</v>
      </c>
      <c r="C80" s="97"/>
      <c r="D80" s="97"/>
      <c r="E80" s="97"/>
      <c r="F80" s="97"/>
      <c r="G80" s="97"/>
      <c r="J80" s="97"/>
    </row>
    <row r="81" spans="1:10" ht="12.95" customHeight="1" x14ac:dyDescent="0.25">
      <c r="A81" s="144" t="s">
        <v>117</v>
      </c>
      <c r="C81" s="97"/>
      <c r="D81" s="97"/>
      <c r="E81" s="97"/>
      <c r="F81" s="97"/>
      <c r="G81" s="97"/>
      <c r="J81" s="97"/>
    </row>
    <row r="82" spans="1:10" ht="12.95" customHeight="1" x14ac:dyDescent="0.25">
      <c r="A82" s="144" t="s">
        <v>118</v>
      </c>
      <c r="C82" s="97"/>
      <c r="D82" s="97"/>
      <c r="E82" s="97"/>
      <c r="F82" s="97"/>
      <c r="G82" s="97"/>
      <c r="J82" s="97"/>
    </row>
    <row r="83" spans="1:10" ht="12.95" customHeight="1" x14ac:dyDescent="0.25">
      <c r="A83" s="144" t="s">
        <v>119</v>
      </c>
      <c r="C83" s="97"/>
      <c r="D83" s="97"/>
      <c r="E83" s="97"/>
      <c r="F83" s="97"/>
      <c r="G83" s="97"/>
      <c r="J83" s="97"/>
    </row>
    <row r="84" spans="1:10" ht="12.95" customHeight="1" x14ac:dyDescent="0.25">
      <c r="A84" s="144" t="s">
        <v>120</v>
      </c>
      <c r="C84" s="97"/>
      <c r="D84" s="97"/>
      <c r="E84" s="97"/>
      <c r="F84" s="97"/>
      <c r="G84" s="97"/>
    </row>
    <row r="85" spans="1:10" ht="12.95" customHeight="1" x14ac:dyDescent="0.25">
      <c r="A85" s="144" t="s">
        <v>121</v>
      </c>
      <c r="C85" s="97"/>
      <c r="D85" s="97"/>
      <c r="E85" s="97"/>
      <c r="F85" s="97"/>
      <c r="G85" s="97"/>
    </row>
    <row r="86" spans="1:10" ht="12.95" customHeight="1" x14ac:dyDescent="0.25">
      <c r="A86" s="144" t="s">
        <v>122</v>
      </c>
      <c r="C86" s="97"/>
      <c r="D86" s="97"/>
      <c r="E86" s="97"/>
      <c r="F86" s="97"/>
      <c r="G86" s="97"/>
    </row>
    <row r="87" spans="1:10" ht="12.95" customHeight="1" x14ac:dyDescent="0.25">
      <c r="A87" s="144" t="s">
        <v>123</v>
      </c>
      <c r="C87" s="97"/>
      <c r="D87" s="97"/>
      <c r="E87" s="97"/>
      <c r="F87" s="97"/>
      <c r="G87" s="97"/>
    </row>
    <row r="88" spans="1:10" ht="12.95" customHeight="1" x14ac:dyDescent="0.25">
      <c r="A88" s="144" t="s">
        <v>124</v>
      </c>
      <c r="C88" s="97"/>
      <c r="D88" s="97"/>
      <c r="E88" s="97"/>
      <c r="F88" s="97"/>
      <c r="G88" s="97"/>
    </row>
    <row r="89" spans="1:10" ht="12.95" customHeight="1" x14ac:dyDescent="0.25">
      <c r="A89" s="144" t="s">
        <v>125</v>
      </c>
      <c r="C89" s="97"/>
      <c r="D89" s="97"/>
      <c r="E89" s="97"/>
      <c r="F89" s="97"/>
      <c r="G89" s="97"/>
    </row>
    <row r="90" spans="1:10" ht="12.95" customHeight="1" x14ac:dyDescent="0.25">
      <c r="A90" s="144" t="s">
        <v>126</v>
      </c>
      <c r="C90" s="97"/>
      <c r="D90" s="97"/>
      <c r="E90" s="97"/>
      <c r="F90" s="97"/>
      <c r="G90" s="97"/>
    </row>
    <row r="91" spans="1:10" ht="12.95" customHeight="1" x14ac:dyDescent="0.25">
      <c r="A91" s="144" t="s">
        <v>127</v>
      </c>
      <c r="C91" s="97"/>
      <c r="D91" s="97"/>
      <c r="E91" s="97"/>
      <c r="F91" s="97"/>
      <c r="G91" s="97"/>
    </row>
    <row r="92" spans="1:10" ht="12.95" customHeight="1" x14ac:dyDescent="0.25">
      <c r="A92" s="144" t="s">
        <v>128</v>
      </c>
      <c r="C92" s="97"/>
      <c r="D92" s="97"/>
      <c r="E92" s="97"/>
      <c r="F92" s="97"/>
      <c r="G92" s="97"/>
    </row>
    <row r="93" spans="1:10" ht="12.95" customHeight="1" x14ac:dyDescent="0.25">
      <c r="A93" s="144" t="s">
        <v>129</v>
      </c>
      <c r="C93" s="97"/>
      <c r="D93" s="97"/>
      <c r="E93" s="97"/>
      <c r="F93" s="97"/>
      <c r="G93" s="97"/>
    </row>
    <row r="94" spans="1:10" ht="12.95" customHeight="1" x14ac:dyDescent="0.25">
      <c r="A94" s="146" t="s">
        <v>130</v>
      </c>
      <c r="C94" s="97"/>
      <c r="D94" s="97"/>
      <c r="E94" s="97"/>
      <c r="F94" s="97"/>
      <c r="G94" s="97"/>
    </row>
    <row r="95" spans="1:10" ht="12.95" customHeight="1" x14ac:dyDescent="0.25">
      <c r="A95" s="174"/>
      <c r="B95" s="175"/>
      <c r="C95" s="174"/>
      <c r="D95" s="174"/>
      <c r="E95" s="174"/>
      <c r="F95" s="174"/>
      <c r="G95" s="174"/>
    </row>
    <row r="96" spans="1:10" ht="12.95" customHeight="1" x14ac:dyDescent="0.25">
      <c r="A96" s="174"/>
      <c r="B96" s="175"/>
      <c r="C96" s="174"/>
      <c r="D96" s="174"/>
      <c r="E96" s="174"/>
      <c r="F96" s="174"/>
      <c r="G96" s="174"/>
    </row>
    <row r="97" spans="1:7" ht="12.95" customHeight="1" x14ac:dyDescent="0.25">
      <c r="A97" s="174"/>
      <c r="B97" s="175"/>
      <c r="C97" s="175"/>
      <c r="D97" s="175"/>
      <c r="E97" s="175"/>
      <c r="F97" s="175"/>
      <c r="G97" s="175"/>
    </row>
    <row r="98" spans="1:7" ht="12.95" customHeight="1" x14ac:dyDescent="0.25">
      <c r="A98" s="174"/>
      <c r="B98" s="175"/>
      <c r="C98" s="176"/>
      <c r="D98" s="175"/>
      <c r="E98" s="175"/>
      <c r="F98" s="176"/>
      <c r="G98" s="175"/>
    </row>
    <row r="99" spans="1:7" ht="12.95" customHeight="1" x14ac:dyDescent="0.25">
      <c r="A99" s="174"/>
      <c r="B99" s="175"/>
      <c r="C99" s="176"/>
      <c r="D99" s="175"/>
      <c r="E99" s="175"/>
      <c r="F99" s="176"/>
      <c r="G99" s="175"/>
    </row>
    <row r="100" spans="1:7" ht="12.95" customHeight="1" x14ac:dyDescent="0.25">
      <c r="A100" s="174"/>
      <c r="B100" s="175"/>
      <c r="C100" s="176"/>
      <c r="D100" s="175"/>
      <c r="E100" s="175"/>
      <c r="F100" s="176"/>
      <c r="G100" s="175"/>
    </row>
    <row r="101" spans="1:7" ht="12.95" customHeight="1" x14ac:dyDescent="0.25">
      <c r="A101" s="174"/>
      <c r="B101" s="175"/>
      <c r="C101" s="176"/>
      <c r="D101" s="175"/>
      <c r="E101" s="175"/>
      <c r="F101" s="176"/>
      <c r="G101" s="175"/>
    </row>
    <row r="102" spans="1:7" ht="12.95" customHeight="1" x14ac:dyDescent="0.25">
      <c r="A102" s="174"/>
      <c r="B102" s="175"/>
      <c r="C102" s="176"/>
      <c r="D102" s="175"/>
      <c r="E102" s="175"/>
      <c r="F102" s="176"/>
      <c r="G102" s="175"/>
    </row>
    <row r="103" spans="1:7" ht="12.95" customHeight="1" x14ac:dyDescent="0.25">
      <c r="A103" s="174"/>
      <c r="B103" s="175"/>
      <c r="C103" s="176"/>
      <c r="D103" s="175"/>
      <c r="E103" s="175"/>
      <c r="F103" s="176"/>
      <c r="G103" s="175"/>
    </row>
    <row r="104" spans="1:7" ht="12.95" customHeight="1" x14ac:dyDescent="0.25">
      <c r="A104" s="174"/>
      <c r="B104" s="175"/>
      <c r="C104" s="176"/>
      <c r="D104" s="175"/>
      <c r="E104" s="175"/>
      <c r="F104" s="176"/>
      <c r="G104" s="175"/>
    </row>
    <row r="105" spans="1:7" ht="12.95" customHeight="1" x14ac:dyDescent="0.25">
      <c r="A105" s="174"/>
      <c r="B105" s="175"/>
      <c r="C105" s="176"/>
      <c r="D105" s="175"/>
      <c r="E105" s="175"/>
      <c r="F105" s="176"/>
      <c r="G105" s="175"/>
    </row>
    <row r="106" spans="1:7" ht="12.95" customHeight="1" x14ac:dyDescent="0.25">
      <c r="A106" s="174"/>
      <c r="B106" s="175"/>
      <c r="C106" s="175"/>
      <c r="D106" s="175"/>
      <c r="E106" s="175"/>
      <c r="F106" s="176"/>
      <c r="G106" s="175"/>
    </row>
    <row r="107" spans="1:7" ht="12.95" customHeight="1" x14ac:dyDescent="0.25">
      <c r="A107" s="174"/>
      <c r="B107" s="175"/>
      <c r="C107" s="175"/>
      <c r="D107" s="175"/>
      <c r="E107" s="175"/>
      <c r="F107" s="176"/>
      <c r="G107" s="175"/>
    </row>
    <row r="108" spans="1:7" ht="12.95" customHeight="1" x14ac:dyDescent="0.25">
      <c r="A108" s="174"/>
      <c r="B108" s="175"/>
      <c r="C108" s="175"/>
      <c r="D108" s="175"/>
      <c r="E108" s="175"/>
      <c r="F108" s="176"/>
      <c r="G108" s="175"/>
    </row>
    <row r="109" spans="1:7" ht="12.95" customHeight="1" x14ac:dyDescent="0.25">
      <c r="A109" s="174"/>
      <c r="B109" s="175"/>
      <c r="C109" s="175"/>
      <c r="D109" s="175"/>
      <c r="E109" s="175"/>
      <c r="F109" s="176"/>
      <c r="G109" s="175"/>
    </row>
    <row r="110" spans="1:7" ht="12.95" customHeight="1" x14ac:dyDescent="0.25">
      <c r="A110" s="174"/>
      <c r="B110" s="175"/>
      <c r="C110" s="175"/>
      <c r="D110" s="175"/>
      <c r="E110" s="175"/>
      <c r="F110" s="176"/>
      <c r="G110" s="175"/>
    </row>
    <row r="111" spans="1:7" ht="12.95" customHeight="1" x14ac:dyDescent="0.25">
      <c r="A111" s="174"/>
      <c r="B111" s="175"/>
      <c r="C111" s="175"/>
      <c r="D111" s="175"/>
      <c r="E111" s="175"/>
      <c r="F111" s="176"/>
      <c r="G111" s="175"/>
    </row>
    <row r="112" spans="1:7" ht="12.95" customHeight="1" x14ac:dyDescent="0.25">
      <c r="A112" s="174"/>
      <c r="B112" s="175"/>
      <c r="C112" s="175"/>
      <c r="D112" s="175"/>
      <c r="E112" s="175"/>
      <c r="F112" s="176"/>
      <c r="G112" s="175"/>
    </row>
    <row r="113" spans="1:7" ht="12.95" customHeight="1" x14ac:dyDescent="0.25">
      <c r="A113" s="174"/>
      <c r="B113" s="175"/>
      <c r="C113" s="175"/>
      <c r="D113" s="175"/>
      <c r="E113" s="175"/>
      <c r="F113" s="176"/>
      <c r="G113" s="175"/>
    </row>
    <row r="114" spans="1:7" ht="12.95" customHeight="1" x14ac:dyDescent="0.25">
      <c r="A114" s="174"/>
      <c r="B114" s="175"/>
      <c r="C114" s="175"/>
      <c r="D114" s="175"/>
      <c r="E114" s="175"/>
      <c r="F114" s="176"/>
      <c r="G114" s="175"/>
    </row>
    <row r="115" spans="1:7" ht="12.95" customHeight="1" x14ac:dyDescent="0.25">
      <c r="A115" s="174"/>
      <c r="B115" s="175"/>
      <c r="C115" s="175"/>
      <c r="D115" s="175"/>
      <c r="E115" s="175"/>
      <c r="F115" s="176"/>
      <c r="G115" s="175"/>
    </row>
    <row r="116" spans="1:7" ht="12.95" customHeight="1" x14ac:dyDescent="0.25">
      <c r="A116" s="174"/>
      <c r="B116" s="175"/>
      <c r="C116" s="175"/>
      <c r="D116" s="175"/>
      <c r="E116" s="175"/>
      <c r="F116" s="176"/>
      <c r="G116" s="175"/>
    </row>
    <row r="117" spans="1:7" ht="12.95" customHeight="1" x14ac:dyDescent="0.25">
      <c r="A117" s="174"/>
      <c r="B117" s="175"/>
      <c r="C117" s="175"/>
      <c r="D117" s="175"/>
      <c r="E117" s="175"/>
      <c r="F117" s="176"/>
      <c r="G117" s="175"/>
    </row>
    <row r="118" spans="1:7" ht="12.95" customHeight="1" x14ac:dyDescent="0.25">
      <c r="A118" s="174"/>
      <c r="B118" s="175"/>
      <c r="C118" s="175"/>
      <c r="D118" s="175"/>
      <c r="E118" s="175"/>
      <c r="F118" s="176"/>
      <c r="G118" s="175"/>
    </row>
    <row r="119" spans="1:7" ht="12.95" customHeight="1" x14ac:dyDescent="0.25">
      <c r="A119" s="174"/>
      <c r="B119" s="175"/>
      <c r="C119" s="175"/>
      <c r="D119" s="175"/>
      <c r="E119" s="175"/>
      <c r="F119" s="176"/>
      <c r="G119" s="175"/>
    </row>
    <row r="120" spans="1:7" ht="12.95" customHeight="1" x14ac:dyDescent="0.25">
      <c r="F120" s="100"/>
    </row>
  </sheetData>
  <sheetProtection algorithmName="SHA-512" hashValue="7mc/WUDqepM8DhitXNb7vdiHQnkuXwnBpHqePQIgbxpruyFSdcbCT4g4xwjmhNT+cH1chLC0C+gWwBtKy9yxHQ==" saltValue="JiuzPXyCeVHIhNUH+HMG6w==" spinCount="100000" sheet="1" objects="1" scenarios="1"/>
  <dataConsolidate/>
  <mergeCells count="11">
    <mergeCell ref="A1:B1"/>
    <mergeCell ref="H15:J15"/>
    <mergeCell ref="H16:J16"/>
    <mergeCell ref="F54:G54"/>
    <mergeCell ref="F60:G60"/>
    <mergeCell ref="J11:K11"/>
    <mergeCell ref="E11:E12"/>
    <mergeCell ref="F9:F12"/>
    <mergeCell ref="G11:G12"/>
    <mergeCell ref="F50:G50"/>
    <mergeCell ref="F52:G52"/>
  </mergeCells>
  <pageMargins left="0.70866141732283472" right="0.70866141732283472" top="0.78740157480314965" bottom="0.78740157480314965" header="0.31496062992125984" footer="0.31496062992125984"/>
  <pageSetup paperSize="8" scale="58" orientation="portrait" r:id="rId1"/>
  <legacy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12</vt:i4>
      </vt:variant>
    </vt:vector>
  </HeadingPairs>
  <TitlesOfParts>
    <vt:vector size="20" baseType="lpstr">
      <vt:lpstr>Hinweise</vt:lpstr>
      <vt:lpstr>Inventar</vt:lpstr>
      <vt:lpstr>Ergänzungen zum Inventar</vt:lpstr>
      <vt:lpstr>Bilanz</vt:lpstr>
      <vt:lpstr>Budget</vt:lpstr>
      <vt:lpstr>Bewertungsvorgaben</vt:lpstr>
      <vt:lpstr>Einzureichende Unterlagen</vt:lpstr>
      <vt:lpstr>Berechnungen</vt:lpstr>
      <vt:lpstr>Bewertungsvorgaben!Druckbereich</vt:lpstr>
      <vt:lpstr>Bilanz!Druckbereich</vt:lpstr>
      <vt:lpstr>Budget!Druckbereich</vt:lpstr>
      <vt:lpstr>'Einzureichende Unterlagen'!Druckbereich</vt:lpstr>
      <vt:lpstr>'Ergänzungen zum Inventar'!Druckbereich</vt:lpstr>
      <vt:lpstr>Hinweise!Druckbereich</vt:lpstr>
      <vt:lpstr>Inventar!Druckbereich</vt:lpstr>
      <vt:lpstr>Bewertungsvorgaben!Drucktitel</vt:lpstr>
      <vt:lpstr>Bilanz!Drucktitel</vt:lpstr>
      <vt:lpstr>Budget!Drucktitel</vt:lpstr>
      <vt:lpstr>'Ergänzungen zum Inventar'!Drucktitel</vt:lpstr>
      <vt:lpstr>Inventar!Drucktitel</vt:lpstr>
    </vt:vector>
  </TitlesOfParts>
  <Company>Kanton Bern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Presotto Lorenzo, JGK-KESB-Thun</dc:creator>
  <cp:lastModifiedBy>Weingartner Lynn</cp:lastModifiedBy>
  <cp:lastPrinted>2021-06-30T06:10:33Z</cp:lastPrinted>
  <dcterms:created xsi:type="dcterms:W3CDTF">2019-03-25T08:21:11Z</dcterms:created>
  <dcterms:modified xsi:type="dcterms:W3CDTF">2022-06-07T11:55:28Z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ies>
</file>